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ums\＊部署フォルダ\012_上下水道課\01_上水道管理係\○各個人用\松永用\おの\経営比較分析\"/>
    </mc:Choice>
  </mc:AlternateContent>
  <xr:revisionPtr revIDLastSave="0" documentId="13_ncr:1_{578D6A2E-90A8-42AD-B096-E5663EFFF2C6}" xr6:coauthVersionLast="36" xr6:coauthVersionMax="36" xr10:uidLastSave="{00000000-0000-0000-0000-000000000000}"/>
  <workbookProtection workbookAlgorithmName="SHA-512" workbookHashValue="IaZuEJT+UzMhoPwMWxcmBmpNOf6OKdHbmHGHpNVPgSnIl0+OI+OtGclEAo9XNkN/njGmt8xkuOLF+jOX3uZj5A==" workbookSaltValue="cUV4pmRSL1aFopwNN5vUy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AT10" i="4"/>
  <c r="AL10" i="4"/>
  <c r="AD10" i="4"/>
  <c r="I10"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<sst xmlns="http://schemas.openxmlformats.org/spreadsheetml/2006/main" count="236" uniqueCount="118">
  <si>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</si>
  <si>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</si>
  <si>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</si>
  <si>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</si>
  <si>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</si>
  <si>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</si>
  <si>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</si>
  <si>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</si>
  <si>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</si>
  <si>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</si>
  <si>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</si>
  <si>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</si>
  <si>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</si>
  <si>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</si>
  <si>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</si>
  <si>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</si>
  <si>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</si>
  <si>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</si>
  <si>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</si>
  <si>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</si>
  <si>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</si>
  <si>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</si>
  <si>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</si>
  <si>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</si>
  <si>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</si>
  <si>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</si>
  <si>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</si>
  <si>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</si>
  <si>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</si>
  <si>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</si>
  <si>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</si>
  <si>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</si>
  <si>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</si>
  <si>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</si>
  <si>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</si>
  <si>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</si>
  <si>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</si>
  <si>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</si>
  <si>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</si>
  <si>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</si>
  <si>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</si>
  <si>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</si>
  <si>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</si>
  <si>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</si>
  <si>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</si>
  <si>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</si>
  <si>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</si>
  <si>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</si>
  <si>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</si>
  <si>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</si>
  <si>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</si>
  <si>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</si>
  <si>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</si>
  <si>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</si>
  <si>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</si>
  <si>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</si>
  <si>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</si>
  <si>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</si>
  <si>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</si>
  <si>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</si>
  <si>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</si>
  <si>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</si>
  <si>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</si>
  <si>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</si>
  <si>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</si>
  <si>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</si>
  <si>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</si>
  <si>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</si>
  <si>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</si>
  <si>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</si>
  <si>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</si>
  <si>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</si>
  <si>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</si>
  <si>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</si>
  <si>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</si>
  <si>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</si>
  <si>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</si>
  <si>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</si>
  <si>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</si>
  <si>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</si>
  <si>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</si>
  <si>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</si>
  <si>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</si>
  <si>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</si>
  <si>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</si>
  <si>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</si>
  <si>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</si>
  <si>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</si>
  <si>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</si>
  <si>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</si>
  <si>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</si>
  <si>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</si>
  <si>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</si>
  <si>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</si>
  <si>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</si>
  <si>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</si>
  <si>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宇美町</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</si>
  <si>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</si>
  <si>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</si>
  <si>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</si>
  <si>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</si>
  <si>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</si>
  <si>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</si>
  <si>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</si>
  <si>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</si>
  <si>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</si>
  <si>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</si>
  <si>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</si>
  <si>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</si>
  <si>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</si>
  <si>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</si>
  <si>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</si>
  <si>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</si>
  <si>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</si>
  <si>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</si>
  <si>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平成8年3月より供用開始を行い、管路施設の更新時期には未だ至っていないが、ストックマネジメント計画を策定し、効率的な維持管理、改築更新事業を実施していく必要がある。</t>
    <rPh sb="0" eb="2">
      <t>ヘイセイ</t>
    </rPh>
    <rPh sb="3" eb="4">
      <t>ネン</t>
    </rPh>
    <rPh sb="5" eb="6">
      <t>ツキ</t>
    </rPh>
    <rPh sb="8" eb="10">
      <t>キョウヨウ</t>
    </rPh>
    <rPh sb="10" eb="12">
      <t>カイシ</t>
    </rPh>
    <rPh sb="13" eb="14">
      <t>オコナ</t>
    </rPh>
    <rPh sb="16" eb="18">
      <t>カンロ</t>
    </rPh>
    <rPh sb="18" eb="20">
      <t>シセツ</t>
    </rPh>
    <rPh sb="21" eb="23">
      <t>コウシン</t>
    </rPh>
    <rPh sb="23" eb="25">
      <t>ジキ</t>
    </rPh>
    <rPh sb="27" eb="28">
      <t>イマ</t>
    </rPh>
    <rPh sb="29" eb="30">
      <t>イタ</t>
    </rPh>
    <rPh sb="47" eb="49">
      <t>ケイカク</t>
    </rPh>
    <rPh sb="50" eb="52">
      <t>サクテイ</t>
    </rPh>
    <rPh sb="54" eb="57">
      <t>コウリツテキ</t>
    </rPh>
    <rPh sb="58" eb="60">
      <t>イジ</t>
    </rPh>
    <rPh sb="60" eb="62">
      <t>カンリ</t>
    </rPh>
    <rPh sb="63" eb="65">
      <t>カイチク</t>
    </rPh>
    <rPh sb="65" eb="67">
      <t>コウシン</t>
    </rPh>
    <rPh sb="67" eb="69">
      <t>ジギョウ</t>
    </rPh>
    <rPh sb="70" eb="72">
      <t>ジッシ</t>
    </rPh>
    <rPh sb="76" eb="78">
      <t>ヒツヨウ</t>
    </rPh>
    <phoneticPr fontId="4"/>
  </si>
  <si>
    <t>人口減少や1世帯当たりの排水量の減少及び高齢化に伴う水洗化率の停滞が想定され、収入増を見込むのは困難な状況になると思われる。使用料収入の確保とともに、ストックマネジメントの実施による計画的な修繕の見直し、流域下水道への負担金単価の改定協議など支出の抑制に努め、経費回収率を維持し、将来の更新需要を見据えた事業運営に努める必要がある。</t>
    <rPh sb="0" eb="2">
      <t>ジンコウ</t>
    </rPh>
    <rPh sb="2" eb="4">
      <t>ゲンショウ</t>
    </rPh>
    <rPh sb="6" eb="8">
      <t>セタイ</t>
    </rPh>
    <rPh sb="8" eb="9">
      <t>ア</t>
    </rPh>
    <rPh sb="12" eb="14">
      <t>ハイスイ</t>
    </rPh>
    <rPh sb="14" eb="15">
      <t>リョウ</t>
    </rPh>
    <rPh sb="16" eb="18">
      <t>ゲンショウ</t>
    </rPh>
    <rPh sb="18" eb="19">
      <t>オヨ</t>
    </rPh>
    <rPh sb="24" eb="25">
      <t>トモナ</t>
    </rPh>
    <rPh sb="26" eb="29">
      <t>スイセンカ</t>
    </rPh>
    <rPh sb="29" eb="30">
      <t>リツ</t>
    </rPh>
    <rPh sb="31" eb="33">
      <t>テイタイ</t>
    </rPh>
    <rPh sb="34" eb="36">
      <t>ソウテイ</t>
    </rPh>
    <rPh sb="39" eb="41">
      <t>シュウニュウ</t>
    </rPh>
    <rPh sb="41" eb="42">
      <t>ゾウ</t>
    </rPh>
    <rPh sb="43" eb="45">
      <t>ミコ</t>
    </rPh>
    <rPh sb="48" eb="50">
      <t>コンナン</t>
    </rPh>
    <rPh sb="51" eb="53">
      <t>ジョウキョウ</t>
    </rPh>
    <rPh sb="57" eb="58">
      <t>オモ</t>
    </rPh>
    <rPh sb="62" eb="65">
      <t>シヨウリョウ</t>
    </rPh>
    <rPh sb="65" eb="67">
      <t>シュウニュウ</t>
    </rPh>
    <rPh sb="68" eb="70">
      <t>カクホ</t>
    </rPh>
    <rPh sb="86" eb="88">
      <t>ジッシ</t>
    </rPh>
    <rPh sb="91" eb="94">
      <t>ケイカクテキ</t>
    </rPh>
    <rPh sb="95" eb="97">
      <t>シュウゼン</t>
    </rPh>
    <rPh sb="98" eb="100">
      <t>ミナオ</t>
    </rPh>
    <rPh sb="102" eb="104">
      <t>リュウイキ</t>
    </rPh>
    <rPh sb="104" eb="107">
      <t>ゲスイドウ</t>
    </rPh>
    <rPh sb="109" eb="112">
      <t>フタンキン</t>
    </rPh>
    <rPh sb="112" eb="114">
      <t>タンカ</t>
    </rPh>
    <rPh sb="115" eb="117">
      <t>カイテイ</t>
    </rPh>
    <rPh sb="117" eb="119">
      <t>キョウギ</t>
    </rPh>
    <rPh sb="121" eb="123">
      <t>シシュツ</t>
    </rPh>
    <rPh sb="124" eb="126">
      <t>ヨクセイ</t>
    </rPh>
    <rPh sb="127" eb="128">
      <t>ツト</t>
    </rPh>
    <rPh sb="130" eb="132">
      <t>ケイヒ</t>
    </rPh>
    <rPh sb="132" eb="134">
      <t>カイシュウ</t>
    </rPh>
    <rPh sb="134" eb="135">
      <t>リツ</t>
    </rPh>
    <rPh sb="136" eb="138">
      <t>イジ</t>
    </rPh>
    <rPh sb="140" eb="142">
      <t>ショウライ</t>
    </rPh>
    <rPh sb="143" eb="145">
      <t>コウシン</t>
    </rPh>
    <rPh sb="145" eb="147">
      <t>ジュヨウ</t>
    </rPh>
    <rPh sb="148" eb="150">
      <t>ミス</t>
    </rPh>
    <rPh sb="152" eb="154">
      <t>ジギョウ</t>
    </rPh>
    <rPh sb="154" eb="156">
      <t>ウンエイ</t>
    </rPh>
    <rPh sb="157" eb="158">
      <t>ツト</t>
    </rPh>
    <rPh sb="160" eb="162">
      <t>ヒツヨウ</t>
    </rPh>
    <phoneticPr fontId="4"/>
  </si>
  <si>
    <t>経常収支比率は、は100%以上を維持し、経費回収率も100%で、ともに類似団体平均値を上回っている。しかしながら、流動比率が低い水準で、わずかながらも改善しているものの、類似団体平均値を大きく下回っている。
使用料については、近隣市町と比較すると依然として高水準であることから、使用料収入率の向上による収入の確保を図ることや施設の有効利用と普及率向上を目的とした整備計画等の見直し、ストックマネジメント計画による施設管理の実施による費用の削減等、あらゆる効率性を求め取り組む必要がある。</t>
    <rPh sb="0" eb="2">
      <t>ケイジョウ</t>
    </rPh>
    <rPh sb="2" eb="4">
      <t>シュウシ</t>
    </rPh>
    <rPh sb="4" eb="6">
      <t>ヒリツ</t>
    </rPh>
    <rPh sb="13" eb="15">
      <t>イジョウ</t>
    </rPh>
    <rPh sb="16" eb="18">
      <t>イジ</t>
    </rPh>
    <rPh sb="20" eb="22">
      <t>ケイヒ</t>
    </rPh>
    <rPh sb="22" eb="24">
      <t>カイシュウ</t>
    </rPh>
    <rPh sb="24" eb="25">
      <t>リツ</t>
    </rPh>
    <rPh sb="57" eb="59">
      <t>リュウドウ</t>
    </rPh>
    <rPh sb="59" eb="61">
      <t>ヒリツ</t>
    </rPh>
    <rPh sb="62" eb="63">
      <t>ヒク</t>
    </rPh>
    <rPh sb="64" eb="66">
      <t>スイジュン</t>
    </rPh>
    <rPh sb="75" eb="77">
      <t>カイゼン</t>
    </rPh>
    <rPh sb="91" eb="92">
      <t>チ</t>
    </rPh>
    <rPh sb="93" eb="94">
      <t>オオ</t>
    </rPh>
    <rPh sb="96" eb="98">
      <t>シタマワ</t>
    </rPh>
    <rPh sb="104" eb="107">
      <t>シヨウリョウ</t>
    </rPh>
    <rPh sb="113" eb="115">
      <t>キンリン</t>
    </rPh>
    <rPh sb="115" eb="117">
      <t>シチョウ</t>
    </rPh>
    <rPh sb="118" eb="120">
      <t>ヒカク</t>
    </rPh>
    <rPh sb="123" eb="125">
      <t>イゼン</t>
    </rPh>
    <rPh sb="128" eb="131">
      <t>コウスイジュン</t>
    </rPh>
    <rPh sb="139" eb="142">
      <t>シヨウリョウ</t>
    </rPh>
    <rPh sb="142" eb="144">
      <t>シュウニュウ</t>
    </rPh>
    <rPh sb="144" eb="145">
      <t>リツ</t>
    </rPh>
    <rPh sb="146" eb="148">
      <t>コウジョウ</t>
    </rPh>
    <rPh sb="151" eb="153">
      <t>シュウニュウ</t>
    </rPh>
    <rPh sb="154" eb="156">
      <t>カクホ</t>
    </rPh>
    <rPh sb="157" eb="158">
      <t>ハカ</t>
    </rPh>
    <rPh sb="162" eb="164">
      <t>シセツ</t>
    </rPh>
    <rPh sb="165" eb="167">
      <t>ユウコウ</t>
    </rPh>
    <rPh sb="167" eb="169">
      <t>リヨウ</t>
    </rPh>
    <rPh sb="170" eb="172">
      <t>フキュウ</t>
    </rPh>
    <rPh sb="172" eb="173">
      <t>リツ</t>
    </rPh>
    <rPh sb="173" eb="175">
      <t>コウジョウ</t>
    </rPh>
    <rPh sb="176" eb="178">
      <t>モクテキ</t>
    </rPh>
    <rPh sb="181" eb="183">
      <t>セイビ</t>
    </rPh>
    <rPh sb="183" eb="185">
      <t>ケイカク</t>
    </rPh>
    <rPh sb="185" eb="186">
      <t>ナド</t>
    </rPh>
    <rPh sb="187" eb="189">
      <t>ミナオ</t>
    </rPh>
    <rPh sb="201" eb="203">
      <t>ケイカク</t>
    </rPh>
    <rPh sb="206" eb="208">
      <t>シセツ</t>
    </rPh>
    <rPh sb="208" eb="210">
      <t>カンリ</t>
    </rPh>
    <rPh sb="211" eb="213">
      <t>ジッシ</t>
    </rPh>
    <rPh sb="216" eb="218">
      <t>ヒヨウ</t>
    </rPh>
    <rPh sb="219" eb="221">
      <t>サクゲン</t>
    </rPh>
    <rPh sb="221" eb="222">
      <t>トウ</t>
    </rPh>
    <rPh sb="227" eb="229">
      <t>コウリツ</t>
    </rPh>
    <rPh sb="229" eb="230">
      <t>セイ</t>
    </rPh>
    <rPh sb="231" eb="232">
      <t>モト</t>
    </rPh>
    <rPh sb="233" eb="234">
      <t>ト</t>
    </rPh>
    <rPh sb="235" eb="236">
      <t>ク</t>
    </rPh>
    <rPh sb="237" eb="2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</si>
</sst>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0.01</c:v>
                </c:pt>
                <c:pt idx="4">
                  <c:v>0</c:v>
                </c:pt>
              </c:numCache>
            </c:numRef>
          </c:val>
          <c:extLst>
            <c:ext xmlns:c16="http://schemas.microsoft.com/office/drawing/2014/chart" uri="{C3380CC4-5D6E-409C-BE32-E72D297353CC}">
              <c16:uniqueId val="{00000000-8BCF-4912-A76B-C62B89D154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0.15</c:v>
                </c:pt>
              </c:numCache>
            </c:numRef>
          </c:val>
          <c:smooth val="0"/>
          <c:extLst>
            <c:ext xmlns:c16="http://schemas.microsoft.com/office/drawing/2014/chart" uri="{C3380CC4-5D6E-409C-BE32-E72D297353CC}">
              <c16:uniqueId val="{00000001-8BCF-4912-A76B-C62B89D154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DA-4C73-A2E0-F81BAEC29D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61.51</c:v>
                </c:pt>
              </c:numCache>
            </c:numRef>
          </c:val>
          <c:smooth val="0"/>
          <c:extLst>
            <c:ext xmlns:c16="http://schemas.microsoft.com/office/drawing/2014/chart" uri="{C3380CC4-5D6E-409C-BE32-E72D297353CC}">
              <c16:uniqueId val="{00000001-5CDA-4C73-A2E0-F81BAEC29D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93.83</c:v>
                </c:pt>
                <c:pt idx="1">
                  <c:v>93.73</c:v>
                </c:pt>
                <c:pt idx="2">
                  <c:v>93.76</c:v>
                </c:pt>
                <c:pt idx="3">
                  <c:v>94.11</c:v>
                </c:pt>
                <c:pt idx="4">
                  <c:v>94.66</c:v>
                </c:pt>
              </c:numCache>
            </c:numRef>
          </c:val>
          <c:extLst>
            <c:ext xmlns:c16="http://schemas.microsoft.com/office/drawing/2014/chart" uri="{C3380CC4-5D6E-409C-BE32-E72D297353CC}">
              <c16:uniqueId val="{00000000-F2C3-44BD-85FA-B08ABBCB22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85.82</c:v>
                </c:pt>
              </c:numCache>
            </c:numRef>
          </c:val>
          <c:smooth val="0"/>
          <c:extLst>
            <c:ext xmlns:c16="http://schemas.microsoft.com/office/drawing/2014/chart" uri="{C3380CC4-5D6E-409C-BE32-E72D297353CC}">
              <c16:uniqueId val="{00000001-F2C3-44BD-85FA-B08ABBCB22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94.43</c:v>
                </c:pt>
                <c:pt idx="1">
                  <c:v>99.36</c:v>
                </c:pt>
                <c:pt idx="2">
                  <c:v>101.55</c:v>
                </c:pt>
                <c:pt idx="3">
                  <c:v>103.38</c:v>
                </c:pt>
                <c:pt idx="4">
                  <c:v>114.8</c:v>
                </c:pt>
              </c:numCache>
            </c:numRef>
          </c:val>
          <c:extLst>
            <c:ext xmlns:c16="http://schemas.microsoft.com/office/drawing/2014/chart" uri="{C3380CC4-5D6E-409C-BE32-E72D297353CC}">
              <c16:uniqueId val="{00000000-6D9E-4E32-8E3E-04D3CD8314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109.91</c:v>
                </c:pt>
              </c:numCache>
            </c:numRef>
          </c:val>
          <c:smooth val="0"/>
          <c:extLst>
            <c:ext xmlns:c16="http://schemas.microsoft.com/office/drawing/2014/chart" uri="{C3380CC4-5D6E-409C-BE32-E72D297353CC}">
              <c16:uniqueId val="{00000001-6D9E-4E32-8E3E-04D3CD8314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2.68</c:v>
                </c:pt>
                <c:pt idx="1">
                  <c:v>5.33</c:v>
                </c:pt>
                <c:pt idx="2">
                  <c:v>7.89</c:v>
                </c:pt>
                <c:pt idx="3">
                  <c:v>10.28</c:v>
                </c:pt>
                <c:pt idx="4">
                  <c:v>12.77</c:v>
                </c:pt>
              </c:numCache>
            </c:numRef>
          </c:val>
          <c:extLst>
            <c:ext xmlns:c16="http://schemas.microsoft.com/office/drawing/2014/chart" uri="{C3380CC4-5D6E-409C-BE32-E72D297353CC}">
              <c16:uniqueId val="{00000000-2162-4375-87D0-F0A7E70FFC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15.29</c:v>
                </c:pt>
              </c:numCache>
            </c:numRef>
          </c:val>
          <c:smooth val="0"/>
          <c:extLst>
            <c:ext xmlns:c16="http://schemas.microsoft.com/office/drawing/2014/chart" uri="{C3380CC4-5D6E-409C-BE32-E72D297353CC}">
              <c16:uniqueId val="{00000001-2162-4375-87D0-F0A7E70FFC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C1-4815-9E95-360015302F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0.11</c:v>
                </c:pt>
              </c:numCache>
            </c:numRef>
          </c:val>
          <c:smooth val="0"/>
          <c:extLst>
            <c:ext xmlns:c16="http://schemas.microsoft.com/office/drawing/2014/chart" uri="{C3380CC4-5D6E-409C-BE32-E72D297353CC}">
              <c16:uniqueId val="{00000001-E7C1-4815-9E95-360015302F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1.5</c:v>
                </c:pt>
                <c:pt idx="1">
                  <c:v>0.33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8A-4C0B-8288-2FDF4B0B35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9.42</c:v>
                </c:pt>
              </c:numCache>
            </c:numRef>
          </c:val>
          <c:smooth val="0"/>
          <c:extLst>
            <c:ext xmlns:c16="http://schemas.microsoft.com/office/drawing/2014/chart" uri="{C3380CC4-5D6E-409C-BE32-E72D297353CC}">
              <c16:uniqueId val="{00000001-B68A-4C0B-8288-2FDF4B0B35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33.65</c:v>
                </c:pt>
                <c:pt idx="1">
                  <c:v>33.1</c:v>
                </c:pt>
                <c:pt idx="2">
                  <c:v>12.78</c:v>
                </c:pt>
                <c:pt idx="3">
                  <c:v>11.3</c:v>
                </c:pt>
                <c:pt idx="4">
                  <c:v>14.29</c:v>
                </c:pt>
              </c:numCache>
            </c:numRef>
          </c:val>
          <c:extLst>
            <c:ext xmlns:c16="http://schemas.microsoft.com/office/drawing/2014/chart" uri="{C3380CC4-5D6E-409C-BE32-E72D297353CC}">
              <c16:uniqueId val="{00000000-219E-458B-8350-3818F026E3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47.61</c:v>
                </c:pt>
              </c:numCache>
            </c:numRef>
          </c:val>
          <c:smooth val="0"/>
          <c:extLst>
            <c:ext xmlns:c16="http://schemas.microsoft.com/office/drawing/2014/chart" uri="{C3380CC4-5D6E-409C-BE32-E72D297353CC}">
              <c16:uniqueId val="{00000001-219E-458B-8350-3818F026E3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849.83</c:v>
                </c:pt>
                <c:pt idx="1">
                  <c:v>730.03</c:v>
                </c:pt>
                <c:pt idx="2">
                  <c:v>837.73</c:v>
                </c:pt>
                <c:pt idx="3">
                  <c:v>746.24</c:v>
                </c:pt>
                <c:pt idx="4">
                  <c:v>976.13</c:v>
                </c:pt>
              </c:numCache>
            </c:numRef>
          </c:val>
          <c:extLst>
            <c:ext xmlns:c16="http://schemas.microsoft.com/office/drawing/2014/chart" uri="{C3380CC4-5D6E-409C-BE32-E72D297353CC}">
              <c16:uniqueId val="{00000000-87E4-4826-B2C0-238D986F99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1092.22</c:v>
                </c:pt>
              </c:numCache>
            </c:numRef>
          </c:val>
          <c:smooth val="0"/>
          <c:extLst>
            <c:ext xmlns:c16="http://schemas.microsoft.com/office/drawing/2014/chart" uri="{C3380CC4-5D6E-409C-BE32-E72D297353CC}">
              <c16:uniqueId val="{00000001-87E4-4826-B2C0-238D986F99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110.01</c:v>
                </c:pt>
                <c:pt idx="1">
                  <c:v>100</c:v>
                </c:pt>
                <c:pt idx="2">
                  <c:v>100</c:v>
                </c:pt>
                <c:pt idx="3">
                  <c:v>99.92</c:v>
                </c:pt>
                <c:pt idx="4">
                  <c:v>100</c:v>
                </c:pt>
              </c:numCache>
            </c:numRef>
          </c:val>
          <c:extLst>
            <c:ext xmlns:c16="http://schemas.microsoft.com/office/drawing/2014/chart" uri="{C3380CC4-5D6E-409C-BE32-E72D297353CC}">
              <c16:uniqueId val="{00000000-E5B4-4008-AAAA-EA91452F6F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97.53</c:v>
                </c:pt>
              </c:numCache>
            </c:numRef>
          </c:val>
          <c:smooth val="0"/>
          <c:extLst>
            <c:ext xmlns:c16="http://schemas.microsoft.com/office/drawing/2014/chart" uri="{C3380CC4-5D6E-409C-BE32-E72D297353CC}">
              <c16:uniqueId val="{00000001-E5B4-4008-AAAA-EA91452F6F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155.97999999999999</c:v>
                </c:pt>
                <c:pt idx="1">
                  <c:v>172.64</c:v>
                </c:pt>
                <c:pt idx="2">
                  <c:v>171.89</c:v>
                </c:pt>
                <c:pt idx="3">
                  <c:v>171.95</c:v>
                </c:pt>
                <c:pt idx="4">
                  <c:v>171.67</c:v>
                </c:pt>
              </c:numCache>
            </c:numRef>
          </c:val>
          <c:extLst>
            <c:ext xmlns:c16="http://schemas.microsoft.com/office/drawing/2014/chart" uri="{C3380CC4-5D6E-409C-BE32-E72D297353CC}">
              <c16:uniqueId val="{00000000-9CAA-4776-9B68-72A9E4D442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155.83000000000001</c:v>
                </c:pt>
              </c:numCache>
            </c:numRef>
          </c:val>
          <c:smooth val="0"/>
          <c:extLst>
            <c:ext xmlns:c16="http://schemas.microsoft.com/office/drawing/2014/chart" uri="{C3380CC4-5D6E-409C-BE32-E72D297353CC}">
              <c16:uniqueId val="{00000001-9CAA-4776-9B68-72A9E4D442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宇美町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37345</v>
      </c>
      <c r="AM8" s="51"/>
      <c r="AN8" s="51"/>
      <c r="AO8" s="51"/>
      <c r="AP8" s="51"/>
      <c r="AQ8" s="51"/>
      <c r="AR8" s="51"/>
      <c r="AS8" s="51"/>
      <c r="AT8" s="46">
        <f>データ!T6</f>
        <v>30.21</v>
      </c>
      <c r="AU8" s="46"/>
      <c r="AV8" s="46"/>
      <c r="AW8" s="46"/>
      <c r="AX8" s="46"/>
      <c r="AY8" s="46"/>
      <c r="AZ8" s="46"/>
      <c r="BA8" s="46"/>
      <c r="BB8" s="46">
        <f>データ!U6</f>
        <v>1236.18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47.17</v>
      </c>
      <c r="J10" s="46"/>
      <c r="K10" s="46"/>
      <c r="L10" s="46"/>
      <c r="M10" s="46"/>
      <c r="N10" s="46"/>
      <c r="O10" s="46"/>
      <c r="P10" s="46">
        <f>データ!P6</f>
        <v>88.18</v>
      </c>
      <c r="Q10" s="46"/>
      <c r="R10" s="46"/>
      <c r="S10" s="46"/>
      <c r="T10" s="46"/>
      <c r="U10" s="46"/>
      <c r="V10" s="46"/>
      <c r="W10" s="46">
        <f>データ!Q6</f>
        <v>93.92</v>
      </c>
      <c r="X10" s="46"/>
      <c r="Y10" s="46"/>
      <c r="Z10" s="46"/>
      <c r="AA10" s="46"/>
      <c r="AB10" s="46"/>
      <c r="AC10" s="46"/>
      <c r="AD10" s="51">
        <f>データ!R6</f>
        <v>3210</v>
      </c>
      <c r="AE10" s="51"/>
      <c r="AF10" s="51"/>
      <c r="AG10" s="51"/>
      <c r="AH10" s="51"/>
      <c r="AI10" s="51"/>
      <c r="AJ10" s="51"/>
      <c r="AK10" s="2"/>
      <c r="AL10" s="51">
        <f>データ!V6</f>
        <v>32932</v>
      </c>
      <c r="AM10" s="51"/>
      <c r="AN10" s="51"/>
      <c r="AO10" s="51"/>
      <c r="AP10" s="51"/>
      <c r="AQ10" s="51"/>
      <c r="AR10" s="51"/>
      <c r="AS10" s="51"/>
      <c r="AT10" s="46">
        <f>データ!W6</f>
        <v>6.71</v>
      </c>
      <c r="AU10" s="46"/>
      <c r="AV10" s="46"/>
      <c r="AW10" s="46"/>
      <c r="AX10" s="46"/>
      <c r="AY10" s="46"/>
      <c r="AZ10" s="46"/>
      <c r="BA10" s="46"/>
      <c r="BB10" s="46">
        <f>データ!X6</f>
        <v>4907.8999999999996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v5gQbHDGSxJWpAkB3bgGF/GQ/OHlcLeeptRvkO+poHf1oRJR+DN1L9AG7tAtXYIWOfTQXugckyTovA7RQYnA==" saltValue="Ko0jVCjFft7D7KNXfn/5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403415</v>
      </c>
      <c r="D6" s="33">
        <f t="shared" si="3"/>
        <v>46</v>
      </c>
      <c r="E6" s="33">
        <f t="shared" si="3"/>
        <v>17</v>
      </c>
      <c r="F6" s="33">
        <f t="shared" si="3"/>
        <v>1</v>
      </c>
      <c r="G6" s="33">
        <f t="shared" si="3"/>
        <v>0</v>
      </c>
      <c r="H6" s="33" t="str">
        <f t="shared" si="3"/>
        <v>福岡県　宇美町</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47.17</v>
      </c>
      <c r="P6" s="34">
        <f t="shared" si="3"/>
        <v>88.18</v>
      </c>
      <c r="Q6" s="34">
        <f t="shared" si="3"/>
        <v>93.92</v>
      </c>
      <c r="R6" s="34">
        <f t="shared" si="3"/>
        <v>3210</v>
      </c>
      <c r="S6" s="34">
        <f t="shared" si="3"/>
        <v>37345</v>
      </c>
      <c r="T6" s="34">
        <f t="shared" si="3"/>
        <v>30.21</v>
      </c>
      <c r="U6" s="34">
        <f t="shared" si="3"/>
        <v>1236.18</v>
      </c>
      <c r="V6" s="34">
        <f t="shared" si="3"/>
        <v>32932</v>
      </c>
      <c r="W6" s="34">
        <f t="shared" si="3"/>
        <v>6.71</v>
      </c>
      <c r="X6" s="34">
        <f t="shared" si="3"/>
        <v>4907.8999999999996</v>
      </c>
      <c r="Y6" s="35">
        <f>IF(Y7="",NA(),Y7)</f>
        <v>94.43</v>
      </c>
      <c r="Z6" s="35">
        <f t="shared" ref="Z6:AH6" si="4">IF(Z7="",NA(),Z7)</f>
        <v>99.36</v>
      </c>
      <c r="AA6" s="35">
        <f t="shared" si="4"/>
        <v>101.55</v>
      </c>
      <c r="AB6" s="35">
        <f t="shared" si="4"/>
        <v>103.38</v>
      </c>
      <c r="AC6" s="35">
        <f t="shared" si="4"/>
        <v>114.8</v>
      </c>
      <c r="AD6" s="35">
        <f t="shared" si="4"/>
        <v>105.73</v>
      </c>
      <c r="AE6" s="35">
        <f t="shared" si="4"/>
        <v>108.38</v>
      </c>
      <c r="AF6" s="35">
        <f t="shared" si="4"/>
        <v>108.43</v>
      </c>
      <c r="AG6" s="35">
        <f t="shared" si="4"/>
        <v>107.15</v>
      </c>
      <c r="AH6" s="35">
        <f t="shared" si="4"/>
        <v>109.91</v>
      </c>
      <c r="AI6" s="34" t="str">
        <f>IF(AI7="","",IF(AI7="-","【-】","【"&amp;SUBSTITUTE(TEXT(AI7,"#,##0.00"),"-","△")&amp;"】"))</f>
        <v>【106.67】</v>
      </c>
      <c r="AJ6" s="35">
        <f>IF(AJ7="",NA(),AJ7)</f>
        <v>1.5</v>
      </c>
      <c r="AK6" s="35">
        <f t="shared" ref="AK6:AS6" si="5">IF(AK7="",NA(),AK7)</f>
        <v>0.33</v>
      </c>
      <c r="AL6" s="34">
        <f t="shared" si="5"/>
        <v>0</v>
      </c>
      <c r="AM6" s="34">
        <f t="shared" si="5"/>
        <v>0</v>
      </c>
      <c r="AN6" s="34">
        <f t="shared" si="5"/>
        <v>0</v>
      </c>
      <c r="AO6" s="35">
        <f t="shared" si="5"/>
        <v>14.68</v>
      </c>
      <c r="AP6" s="35">
        <f t="shared" si="5"/>
        <v>12.78</v>
      </c>
      <c r="AQ6" s="35">
        <f t="shared" si="5"/>
        <v>12.89</v>
      </c>
      <c r="AR6" s="35">
        <f t="shared" si="5"/>
        <v>15.68</v>
      </c>
      <c r="AS6" s="35">
        <f t="shared" si="5"/>
        <v>9.42</v>
      </c>
      <c r="AT6" s="34" t="str">
        <f>IF(AT7="","",IF(AT7="-","【-】","【"&amp;SUBSTITUTE(TEXT(AT7,"#,##0.00"),"-","△")&amp;"】"))</f>
        <v>【3.64】</v>
      </c>
      <c r="AU6" s="35">
        <f>IF(AU7="",NA(),AU7)</f>
        <v>33.65</v>
      </c>
      <c r="AV6" s="35">
        <f t="shared" ref="AV6:BD6" si="6">IF(AV7="",NA(),AV7)</f>
        <v>33.1</v>
      </c>
      <c r="AW6" s="35">
        <f t="shared" si="6"/>
        <v>12.78</v>
      </c>
      <c r="AX6" s="35">
        <f t="shared" si="6"/>
        <v>11.3</v>
      </c>
      <c r="AY6" s="35">
        <f t="shared" si="6"/>
        <v>14.29</v>
      </c>
      <c r="AZ6" s="35">
        <f t="shared" si="6"/>
        <v>50.78</v>
      </c>
      <c r="BA6" s="35">
        <f t="shared" si="6"/>
        <v>57.48</v>
      </c>
      <c r="BB6" s="35">
        <f t="shared" si="6"/>
        <v>54.32</v>
      </c>
      <c r="BC6" s="35">
        <f t="shared" si="6"/>
        <v>46.82</v>
      </c>
      <c r="BD6" s="35">
        <f t="shared" si="6"/>
        <v>47.61</v>
      </c>
      <c r="BE6" s="34" t="str">
        <f>IF(BE7="","",IF(BE7="-","【-】","【"&amp;SUBSTITUTE(TEXT(BE7,"#,##0.00"),"-","△")&amp;"】"))</f>
        <v>【67.52】</v>
      </c>
      <c r="BF6" s="35">
        <f>IF(BF7="",NA(),BF7)</f>
        <v>849.83</v>
      </c>
      <c r="BG6" s="35">
        <f t="shared" ref="BG6:BO6" si="7">IF(BG7="",NA(),BG7)</f>
        <v>730.03</v>
      </c>
      <c r="BH6" s="35">
        <f t="shared" si="7"/>
        <v>837.73</v>
      </c>
      <c r="BI6" s="35">
        <f t="shared" si="7"/>
        <v>746.24</v>
      </c>
      <c r="BJ6" s="35">
        <f t="shared" si="7"/>
        <v>976.13</v>
      </c>
      <c r="BK6" s="35">
        <f t="shared" si="7"/>
        <v>1053.93</v>
      </c>
      <c r="BL6" s="35">
        <f t="shared" si="7"/>
        <v>1046.25</v>
      </c>
      <c r="BM6" s="35">
        <f t="shared" si="7"/>
        <v>1000.94</v>
      </c>
      <c r="BN6" s="35">
        <f t="shared" si="7"/>
        <v>1028.05</v>
      </c>
      <c r="BO6" s="35">
        <f t="shared" si="7"/>
        <v>1092.22</v>
      </c>
      <c r="BP6" s="34" t="str">
        <f>IF(BP7="","",IF(BP7="-","【-】","【"&amp;SUBSTITUTE(TEXT(BP7,"#,##0.00"),"-","△")&amp;"】"))</f>
        <v>【705.21】</v>
      </c>
      <c r="BQ6" s="35">
        <f>IF(BQ7="",NA(),BQ7)</f>
        <v>110.01</v>
      </c>
      <c r="BR6" s="35">
        <f t="shared" ref="BR6:BZ6" si="8">IF(BR7="",NA(),BR7)</f>
        <v>100</v>
      </c>
      <c r="BS6" s="35">
        <f t="shared" si="8"/>
        <v>100</v>
      </c>
      <c r="BT6" s="35">
        <f t="shared" si="8"/>
        <v>99.92</v>
      </c>
      <c r="BU6" s="35">
        <f t="shared" si="8"/>
        <v>100</v>
      </c>
      <c r="BV6" s="35">
        <f t="shared" si="8"/>
        <v>85.23</v>
      </c>
      <c r="BW6" s="35">
        <f t="shared" si="8"/>
        <v>88.37</v>
      </c>
      <c r="BX6" s="35">
        <f t="shared" si="8"/>
        <v>93.77</v>
      </c>
      <c r="BY6" s="35">
        <f t="shared" si="8"/>
        <v>94.73</v>
      </c>
      <c r="BZ6" s="35">
        <f t="shared" si="8"/>
        <v>97.53</v>
      </c>
      <c r="CA6" s="34" t="str">
        <f>IF(CA7="","",IF(CA7="-","【-】","【"&amp;SUBSTITUTE(TEXT(CA7,"#,##0.00"),"-","△")&amp;"】"))</f>
        <v>【98.96】</v>
      </c>
      <c r="CB6" s="35">
        <f>IF(CB7="",NA(),CB7)</f>
        <v>155.97999999999999</v>
      </c>
      <c r="CC6" s="35">
        <f t="shared" ref="CC6:CK6" si="9">IF(CC7="",NA(),CC7)</f>
        <v>172.64</v>
      </c>
      <c r="CD6" s="35">
        <f t="shared" si="9"/>
        <v>171.89</v>
      </c>
      <c r="CE6" s="35">
        <f t="shared" si="9"/>
        <v>171.95</v>
      </c>
      <c r="CF6" s="35">
        <f t="shared" si="9"/>
        <v>171.67</v>
      </c>
      <c r="CG6" s="35">
        <f t="shared" si="9"/>
        <v>185.7</v>
      </c>
      <c r="CH6" s="35">
        <f t="shared" si="9"/>
        <v>178.11</v>
      </c>
      <c r="CI6" s="35">
        <f t="shared" si="9"/>
        <v>165.57</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61.03</v>
      </c>
      <c r="CS6" s="35">
        <f t="shared" si="10"/>
        <v>59.55</v>
      </c>
      <c r="CT6" s="35">
        <f t="shared" si="10"/>
        <v>59.19</v>
      </c>
      <c r="CU6" s="35">
        <f t="shared" si="10"/>
        <v>61.4</v>
      </c>
      <c r="CV6" s="35">
        <f t="shared" si="10"/>
        <v>61.51</v>
      </c>
      <c r="CW6" s="34" t="str">
        <f>IF(CW7="","",IF(CW7="-","【-】","【"&amp;SUBSTITUTE(TEXT(CW7,"#,##0.00"),"-","△")&amp;"】"))</f>
        <v>【59.57】</v>
      </c>
      <c r="CX6" s="35">
        <f>IF(CX7="",NA(),CX7)</f>
        <v>93.83</v>
      </c>
      <c r="CY6" s="35">
        <f t="shared" ref="CY6:DG6" si="11">IF(CY7="",NA(),CY7)</f>
        <v>93.73</v>
      </c>
      <c r="CZ6" s="35">
        <f t="shared" si="11"/>
        <v>93.76</v>
      </c>
      <c r="DA6" s="35">
        <f t="shared" si="11"/>
        <v>94.11</v>
      </c>
      <c r="DB6" s="35">
        <f t="shared" si="11"/>
        <v>94.66</v>
      </c>
      <c r="DC6" s="35">
        <f t="shared" si="11"/>
        <v>86.83</v>
      </c>
      <c r="DD6" s="35">
        <f t="shared" si="11"/>
        <v>87.14</v>
      </c>
      <c r="DE6" s="35">
        <f t="shared" si="11"/>
        <v>86.66</v>
      </c>
      <c r="DF6" s="35">
        <f t="shared" si="11"/>
        <v>86.28</v>
      </c>
      <c r="DG6" s="35">
        <f t="shared" si="11"/>
        <v>85.82</v>
      </c>
      <c r="DH6" s="34" t="str">
        <f>IF(DH7="","",IF(DH7="-","【-】","【"&amp;SUBSTITUTE(TEXT(DH7,"#,##0.00"),"-","△")&amp;"】"))</f>
        <v>【95.57】</v>
      </c>
      <c r="DI6" s="35">
        <f>IF(DI7="",NA(),DI7)</f>
        <v>2.68</v>
      </c>
      <c r="DJ6" s="35">
        <f t="shared" ref="DJ6:DR6" si="12">IF(DJ7="",NA(),DJ7)</f>
        <v>5.33</v>
      </c>
      <c r="DK6" s="35">
        <f t="shared" si="12"/>
        <v>7.89</v>
      </c>
      <c r="DL6" s="35">
        <f t="shared" si="12"/>
        <v>10.28</v>
      </c>
      <c r="DM6" s="35">
        <f t="shared" si="12"/>
        <v>12.77</v>
      </c>
      <c r="DN6" s="35">
        <f t="shared" si="12"/>
        <v>14.26</v>
      </c>
      <c r="DO6" s="35">
        <f t="shared" si="12"/>
        <v>15.21</v>
      </c>
      <c r="DP6" s="35">
        <f t="shared" si="12"/>
        <v>17.350000000000001</v>
      </c>
      <c r="DQ6" s="35">
        <f t="shared" si="12"/>
        <v>17.239999999999998</v>
      </c>
      <c r="DR6" s="35">
        <f t="shared" si="12"/>
        <v>15.29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0.11</v>
      </c>
      <c r="ED6" s="34" t="str">
        <f>IF(ED7="","",IF(ED7="-","【-】","【"&amp;SUBSTITUTE(TEXT(ED7,"#,##0.00"),"-","△")&amp;"】"))</f>
        <v>【5.72】</v>
      </c>
      <c r="EE6" s="34">
        <f>IF(EE7="",NA(),EE7)</f>
        <v>0</v>
      </c>
      <c r="EF6" s="34">
        <f t="shared" ref="EF6:EN6" si="14">IF(EF7="",NA(),EF7)</f>
        <v>0</v>
      </c>
      <c r="EG6" s="34">
        <f t="shared" si="14"/>
        <v>0</v>
      </c>
      <c r="EH6" s="35">
        <f t="shared" si="14"/>
        <v>0.01</v>
      </c>
      <c r="EI6" s="34">
        <f t="shared" si="14"/>
        <v>0</v>
      </c>
      <c r="EJ6" s="35">
        <f t="shared" si="14"/>
        <v>0.01</v>
      </c>
      <c r="EK6" s="35">
        <f t="shared" si="14"/>
        <v>0.11</v>
      </c>
      <c r="EL6" s="35">
        <f t="shared" si="14"/>
        <v>0.09</v>
      </c>
      <c r="EM6" s="35">
        <f t="shared" si="14"/>
        <v>0.12</v>
      </c>
      <c r="EN6" s="35">
        <f t="shared" si="14"/>
        <v>0.15</v>
      </c>
      <c r="EO6" s="34" t="str">
        <f>IF(EO7="","",IF(EO7="-","【-】","【"&amp;SUBSTITUTE(TEXT(EO7,"#,##0.00"),"-","△")&amp;"】"))</f>
        <v>【0.30】</v>
      </c>
    </row>
    <row r="7" spans="1:148" s="36" customFormat="1" x14ac:dyDescent="0.15">
      <c r="A7" s="28"/>
      <c r="B7" s="37">
        <v>2020</v>
      </c>
      <c r="C7" s="37">
        <v>403415</v>
      </c>
      <c r="D7" s="37">
        <v>46</v>
      </c>
      <c r="E7" s="37">
        <v>17</v>
      </c>
      <c r="F7" s="37">
        <v>1</v>
      </c>
      <c r="G7" s="37">
        <v>0</v>
      </c>
      <c r="H7" s="37" t="s">
        <v>96</v>
      </c>
      <c r="I7" s="37" t="s">
        <v>97</v>
      </c>
      <c r="J7" s="37" t="s">
        <v>98</v>
      </c>
      <c r="K7" s="37" t="s">
        <v>99</v>
      </c>
      <c r="L7" s="37" t="s">
        <v>100</v>
      </c>
      <c r="M7" s="37" t="s">
        <v>101</v>
      </c>
      <c r="N7" s="38" t="s">
        <v>102</v>
      </c>
      <c r="O7" s="38">
        <v>47.17</v>
      </c>
      <c r="P7" s="38">
        <v>88.18</v>
      </c>
      <c r="Q7" s="38">
        <v>93.92</v>
      </c>
      <c r="R7" s="38">
        <v>3210</v>
      </c>
      <c r="S7" s="38">
        <v>37345</v>
      </c>
      <c r="T7" s="38">
        <v>30.21</v>
      </c>
      <c r="U7" s="38">
        <v>1236.18</v>
      </c>
      <c r="V7" s="38">
        <v>32932</v>
      </c>
      <c r="W7" s="38">
        <v>6.71</v>
      </c>
      <c r="X7" s="38">
        <v>4907.8999999999996</v>
      </c>
      <c r="Y7" s="38">
        <v>94.43</v>
      </c>
      <c r="Z7" s="38">
        <v>99.36</v>
      </c>
      <c r="AA7" s="38">
        <v>101.55</v>
      </c>
      <c r="AB7" s="38">
        <v>103.38</v>
      </c>
      <c r="AC7" s="38">
        <v>114.8</v>
      </c>
      <c r="AD7" s="38">
        <v>105.73</v>
      </c>
      <c r="AE7" s="38">
        <v>108.38</v>
      </c>
      <c r="AF7" s="38">
        <v>108.43</v>
      </c>
      <c r="AG7" s="38">
        <v>107.15</v>
      </c>
      <c r="AH7" s="38">
        <v>109.91</v>
      </c>
      <c r="AI7" s="38">
        <v>106.67</v>
      </c>
      <c r="AJ7" s="38">
        <v>1.5</v>
      </c>
      <c r="AK7" s="38">
        <v>0.33</v>
      </c>
      <c r="AL7" s="38">
        <v>0</v>
      </c>
      <c r="AM7" s="38">
        <v>0</v>
      </c>
      <c r="AN7" s="38">
        <v>0</v>
      </c>
      <c r="AO7" s="38">
        <v>14.68</v>
      </c>
      <c r="AP7" s="38">
        <v>12.78</v>
      </c>
      <c r="AQ7" s="38">
        <v>12.89</v>
      </c>
      <c r="AR7" s="38">
        <v>15.68</v>
      </c>
      <c r="AS7" s="38">
        <v>9.42</v>
      </c>
      <c r="AT7" s="38">
        <v>3.64</v>
      </c>
      <c r="AU7" s="38">
        <v>33.65</v>
      </c>
      <c r="AV7" s="38">
        <v>33.1</v>
      </c>
      <c r="AW7" s="38">
        <v>12.78</v>
      </c>
      <c r="AX7" s="38">
        <v>11.3</v>
      </c>
      <c r="AY7" s="38">
        <v>14.29</v>
      </c>
      <c r="AZ7" s="38">
        <v>50.78</v>
      </c>
      <c r="BA7" s="38">
        <v>57.48</v>
      </c>
      <c r="BB7" s="38">
        <v>54.32</v>
      </c>
      <c r="BC7" s="38">
        <v>46.82</v>
      </c>
      <c r="BD7" s="38">
        <v>47.61</v>
      </c>
      <c r="BE7" s="38">
        <v>67.52</v>
      </c>
      <c r="BF7" s="38">
        <v>849.83</v>
      </c>
      <c r="BG7" s="38">
        <v>730.03</v>
      </c>
      <c r="BH7" s="38">
        <v>837.73</v>
      </c>
      <c r="BI7" s="38">
        <v>746.24</v>
      </c>
      <c r="BJ7" s="38">
        <v>976.13</v>
      </c>
      <c r="BK7" s="38">
        <v>1053.93</v>
      </c>
      <c r="BL7" s="38">
        <v>1046.25</v>
      </c>
      <c r="BM7" s="38">
        <v>1000.94</v>
      </c>
      <c r="BN7" s="38">
        <v>1028.05</v>
      </c>
      <c r="BO7" s="38">
        <v>1092.22</v>
      </c>
      <c r="BP7" s="38">
        <v>705.21</v>
      </c>
      <c r="BQ7" s="38">
        <v>110.01</v>
      </c>
      <c r="BR7" s="38">
        <v>100</v>
      </c>
      <c r="BS7" s="38">
        <v>100</v>
      </c>
      <c r="BT7" s="38">
        <v>99.92</v>
      </c>
      <c r="BU7" s="38">
        <v>100</v>
      </c>
      <c r="BV7" s="38">
        <v>85.23</v>
      </c>
      <c r="BW7" s="38">
        <v>88.37</v>
      </c>
      <c r="BX7" s="38">
        <v>93.77</v>
      </c>
      <c r="BY7" s="38">
        <v>94.73</v>
      </c>
      <c r="BZ7" s="38">
        <v>97.53</v>
      </c>
      <c r="CA7" s="38">
        <v>98.96</v>
      </c>
      <c r="CB7" s="38">
        <v>155.97999999999999</v>
      </c>
      <c r="CC7" s="38">
        <v>172.64</v>
      </c>
      <c r="CD7" s="38">
        <v>171.89</v>
      </c>
      <c r="CE7" s="38">
        <v>171.95</v>
      </c>
      <c r="CF7" s="38">
        <v>171.67</v>
      </c>
      <c r="CG7" s="38">
        <v>185.7</v>
      </c>
      <c r="CH7" s="38">
        <v>178.11</v>
      </c>
      <c r="CI7" s="38">
        <v>165.57</v>
      </c>
      <c r="CJ7" s="38">
        <v>160.91</v>
      </c>
      <c r="CK7" s="38">
        <v>155.83000000000001</v>
      </c>
      <c r="CL7" s="38">
        <v>134.52000000000001</v>
      </c>
      <c r="CM7" s="38" t="s">
        <v>102</v>
      </c>
      <c r="CN7" s="38" t="s">
        <v>102</v>
      </c>
      <c r="CO7" s="38" t="s">
        <v>102</v>
      </c>
      <c r="CP7" s="38" t="s">
        <v>102</v>
      </c>
      <c r="CQ7" s="38" t="s">
        <v>102</v>
      </c>
      <c r="CR7" s="38">
        <v>61.03</v>
      </c>
      <c r="CS7" s="38">
        <v>59.55</v>
      </c>
      <c r="CT7" s="38">
        <v>59.19</v>
      </c>
      <c r="CU7" s="38">
        <v>61.4</v>
      </c>
      <c r="CV7" s="38">
        <v>61.51</v>
      </c>
      <c r="CW7" s="38">
        <v>59.57</v>
      </c>
      <c r="CX7" s="38">
        <v>93.83</v>
      </c>
      <c r="CY7" s="38">
        <v>93.73</v>
      </c>
      <c r="CZ7" s="38">
        <v>93.76</v>
      </c>
      <c r="DA7" s="38">
        <v>94.11</v>
      </c>
      <c r="DB7" s="38">
        <v>94.66</v>
      </c>
      <c r="DC7" s="38">
        <v>86.83</v>
      </c>
      <c r="DD7" s="38">
        <v>87.14</v>
      </c>
      <c r="DE7" s="38">
        <v>86.66</v>
      </c>
      <c r="DF7" s="38">
        <v>86.28</v>
      </c>
      <c r="DG7" s="38">
        <v>85.82</v>
      </c>
      <c r="DH7" s="38">
        <v>95.57</v>
      </c>
      <c r="DI7" s="38">
        <v>2.68</v>
      </c>
      <c r="DJ7" s="38">
        <v>5.33</v>
      </c>
      <c r="DK7" s="38">
        <v>7.89</v>
      </c>
      <c r="DL7" s="38">
        <v>10.28</v>
      </c>
      <c r="DM7" s="38">
        <v>12.77</v>
      </c>
      <c r="DN7" s="38">
        <v>14.26</v>
      </c>
      <c r="DO7" s="38">
        <v>15.21</v>
      </c>
      <c r="DP7" s="38">
        <v>17.350000000000001</v>
      </c>
      <c r="DQ7" s="38">
        <v>17.239999999999998</v>
      </c>
      <c r="DR7" s="38">
        <v>15.29</v>
      </c>
      <c r="DS7" s="38">
        <v>36.520000000000003</v>
      </c>
      <c r="DT7" s="38">
        <v>0</v>
      </c>
      <c r="DU7" s="38">
        <v>0</v>
      </c>
      <c r="DV7" s="38">
        <v>0</v>
      </c>
      <c r="DW7" s="38">
        <v>0</v>
      </c>
      <c r="DX7" s="38">
        <v>0</v>
      </c>
      <c r="DY7" s="38">
        <v>0.01</v>
      </c>
      <c r="DZ7" s="38">
        <v>0.01</v>
      </c>
      <c r="EA7" s="38">
        <v>0.01</v>
      </c>
      <c r="EB7" s="38">
        <v>0.11</v>
      </c>
      <c r="EC7" s="38">
        <v>0.11</v>
      </c>
      <c r="ED7" s="38">
        <v>5.72</v>
      </c>
      <c r="EE7" s="38">
        <v>0</v>
      </c>
      <c r="EF7" s="38">
        <v>0</v>
      </c>
      <c r="EG7" s="38">
        <v>0</v>
      </c>
      <c r="EH7" s="38">
        <v>0.01</v>
      </c>
      <c r="EI7" s="38">
        <v>0</v>
      </c>
      <c r="EJ7" s="38">
        <v>0.01</v>
      </c>
      <c r="EK7" s="38">
        <v>0.11</v>
      </c>
      <c r="EL7" s="38">
        <v>0.09</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2022-01-27T02:52:32Z</cp:lastPrinted>
  <dcterms:created xsi:type="dcterms:W3CDTF">2021-12-03T07:18:42Z</dcterms:created>
  <dcterms:modified xsi:type="dcterms:W3CDTF">2024-11-15T01:03:30Z</dcterms:modified>
  <cp:category/>
</cp:coreProperties>
</file>