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ums\＊部署フォルダ\012_上下水道課\01_上水道管理係\○各個人用\松永用\おの\経営比較分析\"/>
    </mc:Choice>
  </mc:AlternateContent>
  <xr:revisionPtr revIDLastSave="0" documentId="13_ncr:1_{8CFDC8FF-F5C8-4179-B4C4-B1FC2ECED16F}" xr6:coauthVersionLast="36" xr6:coauthVersionMax="36" xr10:uidLastSave="{00000000-0000-0000-0000-000000000000}"/>
  <workbookProtection workbookAlgorithmName="SHA-512" workbookHashValue="7brIY4T2SNj203mbjuPpVAIeDjWNlkTsTohtJd20Jsm7M3GZR2dKzh0ktsVk93vNXN2AYpw7Bz/IafWtjMbAVw==" workbookSaltValue="JjItGFzREEk15H1qhab9g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F85" i="4"/>
  <c r="E85" i="4"/>
  <c r="BB10" i="4"/>
  <c r="AT10" i="4"/>
  <c r="AL10" i="4"/>
  <c r="W10" i="4"/>
  <c r="P10"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<sst xmlns="http://schemas.openxmlformats.org/spreadsheetml/2006/main" count="228" uniqueCount="115">
  <si>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</si>
  <si>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</si>
  <si>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</si>
  <si>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</si>
  <si>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</si>
  <si>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</si>
  <si>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</si>
  <si>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</si>
  <si>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</si>
  <si>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</si>
  <si>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</si>
  <si>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</si>
  <si>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</si>
  <si>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</si>
  <si>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</si>
  <si>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</si>
  <si>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</si>
  <si>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</si>
  <si>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</si>
  <si>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</si>
  <si>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</si>
  <si>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</si>
  <si>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</si>
  <si>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</si>
  <si>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</si>
  <si>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</si>
  <si>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</si>
  <si>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</si>
  <si>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</si>
  <si>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</si>
  <si>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</si>
  <si>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</si>
  <si>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</si>
  <si>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</si>
  <si>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</si>
  <si>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</si>
  <si>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</si>
  <si>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</si>
  <si>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</si>
  <si>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</si>
  <si>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</si>
  <si>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</si>
  <si>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</si>
  <si>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</si>
  <si>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</si>
  <si>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</si>
  <si>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</si>
  <si>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</si>
  <si>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</si>
  <si>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</si>
  <si>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</si>
  <si>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</si>
  <si>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</si>
  <si>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</si>
  <si>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</si>
  <si>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</si>
  <si>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</si>
  <si>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</si>
  <si>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</si>
  <si>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</si>
  <si>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</si>
  <si>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</si>
  <si>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</si>
  <si>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</si>
  <si>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</si>
  <si>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</si>
  <si>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</si>
  <si>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</si>
  <si>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</si>
  <si>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</si>
  <si>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</si>
  <si>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</si>
  <si>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</si>
  <si>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</si>
  <si>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</si>
  <si>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</si>
  <si>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</si>
  <si>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</si>
  <si>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</si>
  <si>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</si>
  <si>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</si>
  <si>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</si>
  <si>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</si>
  <si>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</si>
  <si>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</si>
  <si>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</si>
  <si>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</si>
  <si>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</si>
  <si>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</si>
  <si>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</si>
  <si>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</si>
  <si>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</si>
  <si>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</si>
  <si>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宇美町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</si>
  <si>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</si>
  <si>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</si>
  <si>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</si>
  <si>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</si>
  <si>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</si>
  <si>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</si>
  <si>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</si>
  <si>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</si>
  <si>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</si>
  <si>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</si>
  <si>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</si>
  <si>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</si>
  <si>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</si>
  <si>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</si>
  <si>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</si>
  <si>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</si>
  <si>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</si>
  <si>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</si>
  <si>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及び②管路経年化率は類似団体の平均値に比べ低い水準となっていますが、今後、法定耐用年数に達する管路等が増えていく課題に対し、水道の安全で安定した供給のため、下水道築造工事にあわせた水道管の布設替や、緊急性・重要度の高い管路について継続した対策を行っていきます。</t>
    <rPh sb="1" eb="3">
      <t>ユウケイ</t>
    </rPh>
    <rPh sb="3" eb="5">
      <t>コテイ</t>
    </rPh>
    <rPh sb="5" eb="7">
      <t>シサン</t>
    </rPh>
    <rPh sb="7" eb="9">
      <t>ゲンカ</t>
    </rPh>
    <rPh sb="9" eb="11">
      <t>ショウキャク</t>
    </rPh>
    <rPh sb="11" eb="12">
      <t>リツ</t>
    </rPh>
    <rPh sb="12" eb="13">
      <t>オヨ</t>
    </rPh>
    <rPh sb="15" eb="17">
      <t>カンロ</t>
    </rPh>
    <rPh sb="17" eb="19">
      <t>ケイネン</t>
    </rPh>
    <rPh sb="19" eb="20">
      <t>カ</t>
    </rPh>
    <rPh sb="20" eb="21">
      <t>リツ</t>
    </rPh>
    <rPh sb="22" eb="24">
      <t>ルイジ</t>
    </rPh>
    <rPh sb="24" eb="26">
      <t>ダンタイ</t>
    </rPh>
    <rPh sb="27" eb="29">
      <t>ヘイキン</t>
    </rPh>
    <rPh sb="29" eb="30">
      <t>チ</t>
    </rPh>
    <rPh sb="31" eb="32">
      <t>クラ</t>
    </rPh>
    <rPh sb="33" eb="34">
      <t>ヒク</t>
    </rPh>
    <rPh sb="35" eb="37">
      <t>スイジュン</t>
    </rPh>
    <rPh sb="46" eb="48">
      <t>コンゴ</t>
    </rPh>
    <rPh sb="49" eb="51">
      <t>ホウテイ</t>
    </rPh>
    <rPh sb="51" eb="53">
      <t>タイヨウ</t>
    </rPh>
    <rPh sb="53" eb="55">
      <t>ネンスウ</t>
    </rPh>
    <rPh sb="56" eb="57">
      <t>タッ</t>
    </rPh>
    <rPh sb="59" eb="61">
      <t>カンロ</t>
    </rPh>
    <rPh sb="61" eb="62">
      <t>トウ</t>
    </rPh>
    <rPh sb="63" eb="64">
      <t>フ</t>
    </rPh>
    <rPh sb="68" eb="70">
      <t>カダイ</t>
    </rPh>
    <rPh sb="71" eb="72">
      <t>タイ</t>
    </rPh>
    <rPh sb="74" eb="76">
      <t>スイドウ</t>
    </rPh>
    <rPh sb="77" eb="79">
      <t>アンゼン</t>
    </rPh>
    <rPh sb="80" eb="82">
      <t>アンテイ</t>
    </rPh>
    <rPh sb="84" eb="86">
      <t>キョウキュウ</t>
    </rPh>
    <rPh sb="90" eb="93">
      <t>ゲスイドウ</t>
    </rPh>
    <rPh sb="93" eb="95">
      <t>チクゾウ</t>
    </rPh>
    <rPh sb="95" eb="97">
      <t>コウジ</t>
    </rPh>
    <rPh sb="102" eb="104">
      <t>スイドウ</t>
    </rPh>
    <rPh sb="104" eb="105">
      <t>カン</t>
    </rPh>
    <rPh sb="106" eb="108">
      <t>フセツ</t>
    </rPh>
    <rPh sb="108" eb="109">
      <t>カ</t>
    </rPh>
    <rPh sb="111" eb="114">
      <t>キンキュウセイ</t>
    </rPh>
    <rPh sb="115" eb="118">
      <t>ジュウヨウド</t>
    </rPh>
    <rPh sb="119" eb="120">
      <t>タカ</t>
    </rPh>
    <rPh sb="121" eb="122">
      <t>カン</t>
    </rPh>
    <rPh sb="122" eb="123">
      <t>ロ</t>
    </rPh>
    <rPh sb="127" eb="129">
      <t>ケイゾク</t>
    </rPh>
    <rPh sb="131" eb="133">
      <t>タイサク</t>
    </rPh>
    <rPh sb="134" eb="135">
      <t>オコナ</t>
    </rPh>
    <phoneticPr fontId="4"/>
  </si>
  <si>
    <t>現在のところ健全な経営状況と考えられる状況で推移していますが、今後発生する老朽化施設の更新や、人口減少に伴う水道使用料の減少などの問題もあることから、長期的な視点を持って計画的な整備を行っていき、今後も経営の健全化と効率化を図り、経営改善に努めていきます。</t>
    <rPh sb="0" eb="2">
      <t>ゲンザイ</t>
    </rPh>
    <rPh sb="6" eb="8">
      <t>ケンゼン</t>
    </rPh>
    <rPh sb="9" eb="13">
      <t>ケイエイジョウキョウ</t>
    </rPh>
    <rPh sb="14" eb="15">
      <t>カンガ</t>
    </rPh>
    <rPh sb="19" eb="21">
      <t>ジョウキョウ</t>
    </rPh>
    <rPh sb="22" eb="24">
      <t>スイイ</t>
    </rPh>
    <rPh sb="31" eb="33">
      <t>コンゴ</t>
    </rPh>
    <rPh sb="33" eb="35">
      <t>ハッセイ</t>
    </rPh>
    <rPh sb="37" eb="40">
      <t>ロウキュウカ</t>
    </rPh>
    <rPh sb="40" eb="42">
      <t>シセツ</t>
    </rPh>
    <rPh sb="43" eb="45">
      <t>コウシン</t>
    </rPh>
    <rPh sb="47" eb="51">
      <t>ジンコウゲンショウ</t>
    </rPh>
    <rPh sb="52" eb="53">
      <t>トモナ</t>
    </rPh>
    <rPh sb="54" eb="56">
      <t>スイドウ</t>
    </rPh>
    <rPh sb="56" eb="59">
      <t>シヨウリョウ</t>
    </rPh>
    <rPh sb="60" eb="62">
      <t>ゲンショウ</t>
    </rPh>
    <rPh sb="65" eb="67">
      <t>モンダイ</t>
    </rPh>
    <rPh sb="75" eb="78">
      <t>チョウキテキ</t>
    </rPh>
    <rPh sb="79" eb="81">
      <t>シテン</t>
    </rPh>
    <rPh sb="82" eb="83">
      <t>モ</t>
    </rPh>
    <rPh sb="85" eb="88">
      <t>ケイカクテキ</t>
    </rPh>
    <rPh sb="89" eb="91">
      <t>セイビ</t>
    </rPh>
    <rPh sb="92" eb="93">
      <t>オコナ</t>
    </rPh>
    <rPh sb="98" eb="100">
      <t>コンゴ</t>
    </rPh>
    <rPh sb="101" eb="103">
      <t>ケイエイ</t>
    </rPh>
    <rPh sb="104" eb="107">
      <t>ケンゼンカ</t>
    </rPh>
    <rPh sb="108" eb="111">
      <t>コウリツカ</t>
    </rPh>
    <rPh sb="112" eb="113">
      <t>ハカ</t>
    </rPh>
    <rPh sb="115" eb="117">
      <t>ケイエイ</t>
    </rPh>
    <rPh sb="117" eb="119">
      <t>カイゼン</t>
    </rPh>
    <rPh sb="120" eb="121">
      <t>ツト</t>
    </rPh>
    <phoneticPr fontId="4"/>
  </si>
  <si>
    <t>①経常収支比率・・・平成28年11月の料金改定により、平成28年度から引続き100%以上を維持しており、健全な事業運営を行っています。
③流動比率・・・前年度に比べ流動資産が低下しているが、100%以上を維持しています。
④企業債残高対給水収益比率・・・類似団体平均値に比べ低い水準で推移しています。
⑤料金回収率・・・100%を大きく上回り、類似団体平均値と比較しても上回っています。
⑥給水原価・・・前年度から微増となっているものの、類似団体の平均値を上回る水準で推移しています。
⑦施設利用率・・・類似団体の平均値を下回っているが、⑧有収率は平均値を大きく上回っており、適切な施設運営となっています。
効率性については、人口減少や施設の老朽化などの課題に対し、経費の削減等を積極的に行い、引続き経営の健全化に努めていく必要があります。</t>
    <rPh sb="1" eb="3">
      <t>ケイジョウ</t>
    </rPh>
    <rPh sb="3" eb="5">
      <t>シュウシ</t>
    </rPh>
    <rPh sb="5" eb="7">
      <t>ヒリツ</t>
    </rPh>
    <rPh sb="10" eb="12">
      <t>ヘイセイ</t>
    </rPh>
    <rPh sb="14" eb="15">
      <t>ネン</t>
    </rPh>
    <rPh sb="17" eb="18">
      <t>ガツ</t>
    </rPh>
    <rPh sb="19" eb="21">
      <t>リョウキン</t>
    </rPh>
    <rPh sb="21" eb="23">
      <t>カイテイ</t>
    </rPh>
    <rPh sb="27" eb="29">
      <t>ヘイセイ</t>
    </rPh>
    <rPh sb="31" eb="33">
      <t>ネンド</t>
    </rPh>
    <rPh sb="35" eb="37">
      <t>ヒキツヅ</t>
    </rPh>
    <rPh sb="42" eb="44">
      <t>イジョウ</t>
    </rPh>
    <rPh sb="45" eb="47">
      <t>イジ</t>
    </rPh>
    <rPh sb="52" eb="54">
      <t>ケンゼン</t>
    </rPh>
    <rPh sb="55" eb="57">
      <t>ジギョウ</t>
    </rPh>
    <rPh sb="57" eb="59">
      <t>ウンエイ</t>
    </rPh>
    <rPh sb="60" eb="61">
      <t>オコナ</t>
    </rPh>
    <rPh sb="70" eb="72">
      <t>リュウドウ</t>
    </rPh>
    <rPh sb="72" eb="74">
      <t>ヒリツ</t>
    </rPh>
    <rPh sb="77" eb="80">
      <t>ゼンネンド</t>
    </rPh>
    <rPh sb="81" eb="82">
      <t>クラ</t>
    </rPh>
    <rPh sb="83" eb="85">
      <t>リュウドウ</t>
    </rPh>
    <rPh sb="85" eb="87">
      <t>シサン</t>
    </rPh>
    <rPh sb="88" eb="90">
      <t>テイカ</t>
    </rPh>
    <rPh sb="100" eb="102">
      <t>イジョウ</t>
    </rPh>
    <rPh sb="103" eb="105">
      <t>イジ</t>
    </rPh>
    <rPh sb="114" eb="116">
      <t>キギョウ</t>
    </rPh>
    <rPh sb="116" eb="117">
      <t>サイ</t>
    </rPh>
    <rPh sb="117" eb="119">
      <t>ザンダカ</t>
    </rPh>
    <rPh sb="119" eb="120">
      <t>タイ</t>
    </rPh>
    <rPh sb="120" eb="122">
      <t>キュウスイ</t>
    </rPh>
    <rPh sb="122" eb="124">
      <t>シュウエキ</t>
    </rPh>
    <rPh sb="124" eb="126">
      <t>ヒリツ</t>
    </rPh>
    <rPh sb="129" eb="131">
      <t>ルイジ</t>
    </rPh>
    <rPh sb="131" eb="133">
      <t>ダンタイ</t>
    </rPh>
    <rPh sb="133" eb="135">
      <t>ヘイキン</t>
    </rPh>
    <rPh sb="135" eb="136">
      <t>チ</t>
    </rPh>
    <rPh sb="137" eb="138">
      <t>クラ</t>
    </rPh>
    <rPh sb="139" eb="140">
      <t>ヒク</t>
    </rPh>
    <rPh sb="141" eb="143">
      <t>スイジュン</t>
    </rPh>
    <rPh sb="144" eb="146">
      <t>スイイ</t>
    </rPh>
    <rPh sb="155" eb="157">
      <t>リョウキン</t>
    </rPh>
    <rPh sb="157" eb="159">
      <t>カイシュウ</t>
    </rPh>
    <rPh sb="159" eb="160">
      <t>リツ</t>
    </rPh>
    <rPh sb="168" eb="169">
      <t>オオ</t>
    </rPh>
    <rPh sb="171" eb="173">
      <t>ウワマワ</t>
    </rPh>
    <rPh sb="175" eb="177">
      <t>ルイジ</t>
    </rPh>
    <rPh sb="177" eb="179">
      <t>ダンタイ</t>
    </rPh>
    <rPh sb="179" eb="181">
      <t>ヘイキン</t>
    </rPh>
    <rPh sb="181" eb="182">
      <t>チ</t>
    </rPh>
    <rPh sb="183" eb="185">
      <t>ヒカク</t>
    </rPh>
    <rPh sb="188" eb="190">
      <t>ウワマワ</t>
    </rPh>
    <rPh sb="199" eb="201">
      <t>キュウスイ</t>
    </rPh>
    <rPh sb="201" eb="203">
      <t>ゲンカ</t>
    </rPh>
    <rPh sb="206" eb="209">
      <t>ゼンネンド</t>
    </rPh>
    <rPh sb="211" eb="213">
      <t>ビゾウ</t>
    </rPh>
    <rPh sb="223" eb="225">
      <t>ルイジ</t>
    </rPh>
    <rPh sb="225" eb="227">
      <t>ダンタイ</t>
    </rPh>
    <rPh sb="228" eb="230">
      <t>ヘイキン</t>
    </rPh>
    <rPh sb="230" eb="231">
      <t>チ</t>
    </rPh>
    <rPh sb="232" eb="234">
      <t>ウワマワ</t>
    </rPh>
    <rPh sb="235" eb="237">
      <t>スイジュン</t>
    </rPh>
    <rPh sb="238" eb="240">
      <t>スイイ</t>
    </rPh>
    <rPh sb="249" eb="251">
      <t>シセツ</t>
    </rPh>
    <rPh sb="251" eb="253">
      <t>リヨウ</t>
    </rPh>
    <rPh sb="253" eb="254">
      <t>リツ</t>
    </rPh>
    <rPh sb="257" eb="259">
      <t>ルイジ</t>
    </rPh>
    <rPh sb="259" eb="261">
      <t>ダンタイ</t>
    </rPh>
    <rPh sb="262" eb="264">
      <t>ヘイキン</t>
    </rPh>
    <rPh sb="264" eb="265">
      <t>チ</t>
    </rPh>
    <rPh sb="266" eb="268">
      <t>シタマワ</t>
    </rPh>
    <rPh sb="277" eb="278">
      <t>リツ</t>
    </rPh>
    <rPh sb="279" eb="281">
      <t>ヘイキン</t>
    </rPh>
    <rPh sb="281" eb="282">
      <t>チ</t>
    </rPh>
    <rPh sb="283" eb="284">
      <t>オオ</t>
    </rPh>
    <rPh sb="286" eb="288">
      <t>ウワマワ</t>
    </rPh>
    <rPh sb="293" eb="295">
      <t>テキセツ</t>
    </rPh>
    <rPh sb="296" eb="298">
      <t>シセツ</t>
    </rPh>
    <rPh sb="298" eb="300">
      <t>ウンエイ</t>
    </rPh>
    <rPh sb="310" eb="313">
      <t>コウリツセイ</t>
    </rPh>
    <rPh sb="319" eb="321">
      <t>ジンコウ</t>
    </rPh>
    <rPh sb="321" eb="323">
      <t>ゲンショウ</t>
    </rPh>
    <rPh sb="324" eb="326">
      <t>シセツ</t>
    </rPh>
    <rPh sb="327" eb="330">
      <t>ロウキュウカ</t>
    </rPh>
    <rPh sb="333" eb="335">
      <t>カダイ</t>
    </rPh>
    <rPh sb="336" eb="337">
      <t>タイ</t>
    </rPh>
    <rPh sb="339" eb="341">
      <t>ケイヒ</t>
    </rPh>
    <rPh sb="342" eb="344">
      <t>サクゲン</t>
    </rPh>
    <rPh sb="344" eb="345">
      <t>トウ</t>
    </rPh>
    <rPh sb="346" eb="349">
      <t>セッキョクテキ</t>
    </rPh>
    <rPh sb="350" eb="351">
      <t>オコナ</t>
    </rPh>
    <rPh sb="353" eb="355">
      <t>ヒキツヅ</t>
    </rPh>
    <rPh sb="356" eb="358">
      <t>ケイエイ</t>
    </rPh>
    <rPh sb="359" eb="362">
      <t>ケンゼンカ</t>
    </rPh>
    <rPh sb="363" eb="364">
      <t>ツト</t>
    </rPh>
    <rPh sb="368" eb="3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</si>
</sst>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1.23</c:v>
                </c:pt>
                <c:pt idx="1">
                  <c:v>0.62</c:v>
                </c:pt>
                <c:pt idx="2">
                  <c:v>0.62</c:v>
                </c:pt>
                <c:pt idx="3">
                  <c:v>1.47</c:v>
                </c:pt>
                <c:pt idx="4">
                  <c:v>1.63</c:v>
                </c:pt>
              </c:numCache>
            </c:numRef>
          </c:val>
          <c:extLst>
            <c:ext xmlns:c16="http://schemas.microsoft.com/office/drawing/2014/chart" uri="{C3380CC4-5D6E-409C-BE32-E72D297353CC}">
              <c16:uniqueId val="{00000000-6CDD-4D81-B99E-FE52EB25ADC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6CDD-4D81-B99E-FE52EB25ADC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48.74</c:v>
                </c:pt>
                <c:pt idx="1">
                  <c:v>48.73</c:v>
                </c:pt>
                <c:pt idx="2">
                  <c:v>48.82</c:v>
                </c:pt>
                <c:pt idx="3">
                  <c:v>50.6</c:v>
                </c:pt>
                <c:pt idx="4">
                  <c:v>52.04</c:v>
                </c:pt>
              </c:numCache>
            </c:numRef>
          </c:val>
          <c:extLst>
            <c:ext xmlns:c16="http://schemas.microsoft.com/office/drawing/2014/chart" uri="{C3380CC4-5D6E-409C-BE32-E72D297353CC}">
              <c16:uniqueId val="{00000000-F046-4684-B742-A7E2F33E5DA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F046-4684-B742-A7E2F33E5DA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92.33</c:v>
                </c:pt>
                <c:pt idx="1">
                  <c:v>91.9</c:v>
                </c:pt>
                <c:pt idx="2">
                  <c:v>91.66</c:v>
                </c:pt>
                <c:pt idx="3">
                  <c:v>89.44</c:v>
                </c:pt>
                <c:pt idx="4">
                  <c:v>89.27</c:v>
                </c:pt>
              </c:numCache>
            </c:numRef>
          </c:val>
          <c:extLst>
            <c:ext xmlns:c16="http://schemas.microsoft.com/office/drawing/2014/chart" uri="{C3380CC4-5D6E-409C-BE32-E72D297353CC}">
              <c16:uniqueId val="{00000000-1A5D-447D-8DB7-D6BE5DB2D3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1A5D-447D-8DB7-D6BE5DB2D3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100.07</c:v>
                </c:pt>
                <c:pt idx="1">
                  <c:v>111.09</c:v>
                </c:pt>
                <c:pt idx="2">
                  <c:v>107.17</c:v>
                </c:pt>
                <c:pt idx="3">
                  <c:v>118.61</c:v>
                </c:pt>
                <c:pt idx="4">
                  <c:v>120.2</c:v>
                </c:pt>
              </c:numCache>
            </c:numRef>
          </c:val>
          <c:extLst>
            <c:ext xmlns:c16="http://schemas.microsoft.com/office/drawing/2014/chart" uri="{C3380CC4-5D6E-409C-BE32-E72D297353CC}">
              <c16:uniqueId val="{00000000-A93F-44FD-899C-ED91C77C574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A93F-44FD-899C-ED91C77C574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41.68</c:v>
                </c:pt>
                <c:pt idx="1">
                  <c:v>43.18</c:v>
                </c:pt>
                <c:pt idx="2">
                  <c:v>44.5</c:v>
                </c:pt>
                <c:pt idx="3">
                  <c:v>46.06</c:v>
                </c:pt>
                <c:pt idx="4">
                  <c:v>46.25</c:v>
                </c:pt>
              </c:numCache>
            </c:numRef>
          </c:val>
          <c:extLst>
            <c:ext xmlns:c16="http://schemas.microsoft.com/office/drawing/2014/chart" uri="{C3380CC4-5D6E-409C-BE32-E72D297353CC}">
              <c16:uniqueId val="{00000000-13C4-4B22-82F2-3BA921BE3E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13C4-4B22-82F2-3BA921BE3E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1.0900000000000001</c:v>
                </c:pt>
                <c:pt idx="1">
                  <c:v>0.33</c:v>
                </c:pt>
                <c:pt idx="2">
                  <c:v>3.35</c:v>
                </c:pt>
                <c:pt idx="3">
                  <c:v>3.56</c:v>
                </c:pt>
                <c:pt idx="4">
                  <c:v>3.78</c:v>
                </c:pt>
              </c:numCache>
            </c:numRef>
          </c:val>
          <c:extLst>
            <c:ext xmlns:c16="http://schemas.microsoft.com/office/drawing/2014/chart" uri="{C3380CC4-5D6E-409C-BE32-E72D297353CC}">
              <c16:uniqueId val="{00000000-D617-4358-B91D-8976D850BB0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D617-4358-B91D-8976D850BB0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CF-4B93-AAAD-79DF8D5C423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23CF-4B93-AAAD-79DF8D5C423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199.06</c:v>
                </c:pt>
                <c:pt idx="1">
                  <c:v>268.14</c:v>
                </c:pt>
                <c:pt idx="2">
                  <c:v>270.88</c:v>
                </c:pt>
                <c:pt idx="3">
                  <c:v>241</c:v>
                </c:pt>
                <c:pt idx="4">
                  <c:v>239.42</c:v>
                </c:pt>
              </c:numCache>
            </c:numRef>
          </c:val>
          <c:extLst>
            <c:ext xmlns:c16="http://schemas.microsoft.com/office/drawing/2014/chart" uri="{C3380CC4-5D6E-409C-BE32-E72D297353CC}">
              <c16:uniqueId val="{00000000-47F7-49FD-9FF0-0CA5A2EC0E5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47F7-49FD-9FF0-0CA5A2EC0E5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203.74</c:v>
                </c:pt>
                <c:pt idx="1">
                  <c:v>167.48</c:v>
                </c:pt>
                <c:pt idx="2">
                  <c:v>152.24</c:v>
                </c:pt>
                <c:pt idx="3">
                  <c:v>130</c:v>
                </c:pt>
                <c:pt idx="4">
                  <c:v>113.54</c:v>
                </c:pt>
              </c:numCache>
            </c:numRef>
          </c:val>
          <c:extLst>
            <c:ext xmlns:c16="http://schemas.microsoft.com/office/drawing/2014/chart" uri="{C3380CC4-5D6E-409C-BE32-E72D297353CC}">
              <c16:uniqueId val="{00000000-AFB3-43A8-BD9F-7A860182D52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AFB3-43A8-BD9F-7A860182D52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93.5</c:v>
                </c:pt>
                <c:pt idx="1">
                  <c:v>105.03</c:v>
                </c:pt>
                <c:pt idx="2">
                  <c:v>101.58</c:v>
                </c:pt>
                <c:pt idx="3">
                  <c:v>112.05</c:v>
                </c:pt>
                <c:pt idx="4">
                  <c:v>108.44</c:v>
                </c:pt>
              </c:numCache>
            </c:numRef>
          </c:val>
          <c:extLst>
            <c:ext xmlns:c16="http://schemas.microsoft.com/office/drawing/2014/chart" uri="{C3380CC4-5D6E-409C-BE32-E72D297353CC}">
              <c16:uniqueId val="{00000000-F193-4C95-9DE4-F3B4A8946D0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F193-4C95-9DE4-F3B4A8946D0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224.03</c:v>
                </c:pt>
                <c:pt idx="1">
                  <c:v>222.7</c:v>
                </c:pt>
                <c:pt idx="2">
                  <c:v>228.86</c:v>
                </c:pt>
                <c:pt idx="3">
                  <c:v>213.09</c:v>
                </c:pt>
                <c:pt idx="4">
                  <c:v>214.82</c:v>
                </c:pt>
              </c:numCache>
            </c:numRef>
          </c:val>
          <c:extLst>
            <c:ext xmlns:c16="http://schemas.microsoft.com/office/drawing/2014/chart" uri="{C3380CC4-5D6E-409C-BE32-E72D297353CC}">
              <c16:uniqueId val="{00000000-6422-4C56-BCBE-085F138B91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6422-4C56-BCBE-085F138B91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福岡県　宇美町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37345</v>
      </c>
      <c r="AM8" s="61"/>
      <c r="AN8" s="61"/>
      <c r="AO8" s="61"/>
      <c r="AP8" s="61"/>
      <c r="AQ8" s="61"/>
      <c r="AR8" s="61"/>
      <c r="AS8" s="61"/>
      <c r="AT8" s="52">
        <f>データ!$S$6</f>
        <v>30.21</v>
      </c>
      <c r="AU8" s="53"/>
      <c r="AV8" s="53"/>
      <c r="AW8" s="53"/>
      <c r="AX8" s="53"/>
      <c r="AY8" s="53"/>
      <c r="AZ8" s="53"/>
      <c r="BA8" s="53"/>
      <c r="BB8" s="54">
        <f>データ!$T$6</f>
        <v>1236.18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86.66</v>
      </c>
      <c r="J10" s="53"/>
      <c r="K10" s="53"/>
      <c r="L10" s="53"/>
      <c r="M10" s="53"/>
      <c r="N10" s="53"/>
      <c r="O10" s="64"/>
      <c r="P10" s="54">
        <f>データ!$P$6</f>
        <v>96.63</v>
      </c>
      <c r="Q10" s="54"/>
      <c r="R10" s="54"/>
      <c r="S10" s="54"/>
      <c r="T10" s="54"/>
      <c r="U10" s="54"/>
      <c r="V10" s="54"/>
      <c r="W10" s="61">
        <f>データ!$Q$6</f>
        <v>4320</v>
      </c>
      <c r="X10" s="61"/>
      <c r="Y10" s="61"/>
      <c r="Z10" s="61"/>
      <c r="AA10" s="61"/>
      <c r="AB10" s="61"/>
      <c r="AC10" s="61"/>
      <c r="AD10" s="2"/>
      <c r="AE10" s="2"/>
      <c r="AF10" s="2"/>
      <c r="AG10" s="2"/>
      <c r="AH10" s="4"/>
      <c r="AI10" s="4"/>
      <c r="AJ10" s="4"/>
      <c r="AK10" s="4"/>
      <c r="AL10" s="61">
        <f>データ!$U$6</f>
        <v>36085</v>
      </c>
      <c r="AM10" s="61"/>
      <c r="AN10" s="61"/>
      <c r="AO10" s="61"/>
      <c r="AP10" s="61"/>
      <c r="AQ10" s="61"/>
      <c r="AR10" s="61"/>
      <c r="AS10" s="61"/>
      <c r="AT10" s="52">
        <f>データ!$V$6</f>
        <v>12.32</v>
      </c>
      <c r="AU10" s="53"/>
      <c r="AV10" s="53"/>
      <c r="AW10" s="53"/>
      <c r="AX10" s="53"/>
      <c r="AY10" s="53"/>
      <c r="AZ10" s="53"/>
      <c r="BA10" s="53"/>
      <c r="BB10" s="54">
        <f>データ!$W$6</f>
        <v>2928.98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Yle7DIOAp09nMMmmlRnkzjEC5FSa4ef2b5pokBfEpNuoPMrJZyjTa0d4SvyNfEhpZGz11nI4ZIyUCGsW2+rOA==" saltValue="0g/Afm+zqV1OpT/UdZMXq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403415</v>
      </c>
      <c r="D6" s="34">
        <f t="shared" si="3"/>
        <v>46</v>
      </c>
      <c r="E6" s="34">
        <f t="shared" si="3"/>
        <v>1</v>
      </c>
      <c r="F6" s="34">
        <f t="shared" si="3"/>
        <v>0</v>
      </c>
      <c r="G6" s="34">
        <f t="shared" si="3"/>
        <v>1</v>
      </c>
      <c r="H6" s="34" t="str">
        <f t="shared" si="3"/>
        <v>福岡県　宇美町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86.66</v>
      </c>
      <c r="P6" s="35">
        <f t="shared" si="3"/>
        <v>96.63</v>
      </c>
      <c r="Q6" s="35">
        <f t="shared" si="3"/>
        <v>4320</v>
      </c>
      <c r="R6" s="35">
        <f t="shared" si="3"/>
        <v>37345</v>
      </c>
      <c r="S6" s="35">
        <f t="shared" si="3"/>
        <v>30.21</v>
      </c>
      <c r="T6" s="35">
        <f t="shared" si="3"/>
        <v>1236.18</v>
      </c>
      <c r="U6" s="35">
        <f t="shared" si="3"/>
        <v>36085</v>
      </c>
      <c r="V6" s="35">
        <f t="shared" si="3"/>
        <v>12.32</v>
      </c>
      <c r="W6" s="35">
        <f t="shared" si="3"/>
        <v>2928.98</v>
      </c>
      <c r="X6" s="36">
        <f>IF(X7="",NA(),X7)</f>
        <v>100.07</v>
      </c>
      <c r="Y6" s="36">
        <f t="shared" ref="Y6:AG6" si="4">IF(Y7="",NA(),Y7)</f>
        <v>111.09</v>
      </c>
      <c r="Z6" s="36">
        <f t="shared" si="4"/>
        <v>107.17</v>
      </c>
      <c r="AA6" s="36">
        <f t="shared" si="4"/>
        <v>118.61</v>
      </c>
      <c r="AB6" s="36">
        <f t="shared" si="4"/>
        <v>120.2</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199.06</v>
      </c>
      <c r="AU6" s="36">
        <f t="shared" ref="AU6:BC6" si="6">IF(AU7="",NA(),AU7)</f>
        <v>268.14</v>
      </c>
      <c r="AV6" s="36">
        <f t="shared" si="6"/>
        <v>270.88</v>
      </c>
      <c r="AW6" s="36">
        <f t="shared" si="6"/>
        <v>241</v>
      </c>
      <c r="AX6" s="36">
        <f t="shared" si="6"/>
        <v>239.42</v>
      </c>
      <c r="AY6" s="36">
        <f t="shared" si="6"/>
        <v>377.63</v>
      </c>
      <c r="AZ6" s="36">
        <f t="shared" si="6"/>
        <v>357.34</v>
      </c>
      <c r="BA6" s="36">
        <f t="shared" si="6"/>
        <v>366.03</v>
      </c>
      <c r="BB6" s="36">
        <f t="shared" si="6"/>
        <v>365.18</v>
      </c>
      <c r="BC6" s="36">
        <f t="shared" si="6"/>
        <v>327.77</v>
      </c>
      <c r="BD6" s="35" t="str">
        <f>IF(BD7="","",IF(BD7="-","【-】","【"&amp;SUBSTITUTE(TEXT(BD7,"#,##0.00"),"-","△")&amp;"】"))</f>
        <v>【260.31】</v>
      </c>
      <c r="BE6" s="36">
        <f>IF(BE7="",NA(),BE7)</f>
        <v>203.74</v>
      </c>
      <c r="BF6" s="36">
        <f t="shared" ref="BF6:BN6" si="7">IF(BF7="",NA(),BF7)</f>
        <v>167.48</v>
      </c>
      <c r="BG6" s="36">
        <f t="shared" si="7"/>
        <v>152.24</v>
      </c>
      <c r="BH6" s="36">
        <f t="shared" si="7"/>
        <v>130</v>
      </c>
      <c r="BI6" s="36">
        <f t="shared" si="7"/>
        <v>113.54</v>
      </c>
      <c r="BJ6" s="36">
        <f t="shared" si="7"/>
        <v>364.71</v>
      </c>
      <c r="BK6" s="36">
        <f t="shared" si="7"/>
        <v>373.69</v>
      </c>
      <c r="BL6" s="36">
        <f t="shared" si="7"/>
        <v>370.12</v>
      </c>
      <c r="BM6" s="36">
        <f t="shared" si="7"/>
        <v>371.65</v>
      </c>
      <c r="BN6" s="36">
        <f t="shared" si="7"/>
        <v>397.1</v>
      </c>
      <c r="BO6" s="35" t="str">
        <f>IF(BO7="","",IF(BO7="-","【-】","【"&amp;SUBSTITUTE(TEXT(BO7,"#,##0.00"),"-","△")&amp;"】"))</f>
        <v>【275.67】</v>
      </c>
      <c r="BP6" s="36">
        <f>IF(BP7="",NA(),BP7)</f>
        <v>93.5</v>
      </c>
      <c r="BQ6" s="36">
        <f t="shared" ref="BQ6:BY6" si="8">IF(BQ7="",NA(),BQ7)</f>
        <v>105.03</v>
      </c>
      <c r="BR6" s="36">
        <f t="shared" si="8"/>
        <v>101.58</v>
      </c>
      <c r="BS6" s="36">
        <f t="shared" si="8"/>
        <v>112.05</v>
      </c>
      <c r="BT6" s="36">
        <f t="shared" si="8"/>
        <v>108.44</v>
      </c>
      <c r="BU6" s="36">
        <f t="shared" si="8"/>
        <v>100.65</v>
      </c>
      <c r="BV6" s="36">
        <f t="shared" si="8"/>
        <v>99.87</v>
      </c>
      <c r="BW6" s="36">
        <f t="shared" si="8"/>
        <v>100.42</v>
      </c>
      <c r="BX6" s="36">
        <f t="shared" si="8"/>
        <v>98.77</v>
      </c>
      <c r="BY6" s="36">
        <f t="shared" si="8"/>
        <v>95.79</v>
      </c>
      <c r="BZ6" s="35" t="str">
        <f>IF(BZ7="","",IF(BZ7="-","【-】","【"&amp;SUBSTITUTE(TEXT(BZ7,"#,##0.00"),"-","△")&amp;"】"))</f>
        <v>【100.05】</v>
      </c>
      <c r="CA6" s="36">
        <f>IF(CA7="",NA(),CA7)</f>
        <v>224.03</v>
      </c>
      <c r="CB6" s="36">
        <f t="shared" ref="CB6:CJ6" si="9">IF(CB7="",NA(),CB7)</f>
        <v>222.7</v>
      </c>
      <c r="CC6" s="36">
        <f t="shared" si="9"/>
        <v>228.86</v>
      </c>
      <c r="CD6" s="36">
        <f t="shared" si="9"/>
        <v>213.09</v>
      </c>
      <c r="CE6" s="36">
        <f t="shared" si="9"/>
        <v>214.82</v>
      </c>
      <c r="CF6" s="36">
        <f t="shared" si="9"/>
        <v>170.19</v>
      </c>
      <c r="CG6" s="36">
        <f t="shared" si="9"/>
        <v>171.81</v>
      </c>
      <c r="CH6" s="36">
        <f t="shared" si="9"/>
        <v>171.67</v>
      </c>
      <c r="CI6" s="36">
        <f t="shared" si="9"/>
        <v>173.67</v>
      </c>
      <c r="CJ6" s="36">
        <f t="shared" si="9"/>
        <v>171.13</v>
      </c>
      <c r="CK6" s="35" t="str">
        <f>IF(CK7="","",IF(CK7="-","【-】","【"&amp;SUBSTITUTE(TEXT(CK7,"#,##0.00"),"-","△")&amp;"】"))</f>
        <v>【166.40】</v>
      </c>
      <c r="CL6" s="36">
        <f>IF(CL7="",NA(),CL7)</f>
        <v>48.74</v>
      </c>
      <c r="CM6" s="36">
        <f t="shared" ref="CM6:CU6" si="10">IF(CM7="",NA(),CM7)</f>
        <v>48.73</v>
      </c>
      <c r="CN6" s="36">
        <f t="shared" si="10"/>
        <v>48.82</v>
      </c>
      <c r="CO6" s="36">
        <f t="shared" si="10"/>
        <v>50.6</v>
      </c>
      <c r="CP6" s="36">
        <f t="shared" si="10"/>
        <v>52.04</v>
      </c>
      <c r="CQ6" s="36">
        <f t="shared" si="10"/>
        <v>59.01</v>
      </c>
      <c r="CR6" s="36">
        <f t="shared" si="10"/>
        <v>60.03</v>
      </c>
      <c r="CS6" s="36">
        <f t="shared" si="10"/>
        <v>59.74</v>
      </c>
      <c r="CT6" s="36">
        <f t="shared" si="10"/>
        <v>59.67</v>
      </c>
      <c r="CU6" s="36">
        <f t="shared" si="10"/>
        <v>60.12</v>
      </c>
      <c r="CV6" s="35" t="str">
        <f>IF(CV7="","",IF(CV7="-","【-】","【"&amp;SUBSTITUTE(TEXT(CV7,"#,##0.00"),"-","△")&amp;"】"))</f>
        <v>【60.69】</v>
      </c>
      <c r="CW6" s="36">
        <f>IF(CW7="",NA(),CW7)</f>
        <v>92.33</v>
      </c>
      <c r="CX6" s="36">
        <f t="shared" ref="CX6:DF6" si="11">IF(CX7="",NA(),CX7)</f>
        <v>91.9</v>
      </c>
      <c r="CY6" s="36">
        <f t="shared" si="11"/>
        <v>91.66</v>
      </c>
      <c r="CZ6" s="36">
        <f t="shared" si="11"/>
        <v>89.44</v>
      </c>
      <c r="DA6" s="36">
        <f t="shared" si="11"/>
        <v>89.27</v>
      </c>
      <c r="DB6" s="36">
        <f t="shared" si="11"/>
        <v>85.37</v>
      </c>
      <c r="DC6" s="36">
        <f t="shared" si="11"/>
        <v>84.81</v>
      </c>
      <c r="DD6" s="36">
        <f t="shared" si="11"/>
        <v>84.8</v>
      </c>
      <c r="DE6" s="36">
        <f t="shared" si="11"/>
        <v>84.6</v>
      </c>
      <c r="DF6" s="36">
        <f t="shared" si="11"/>
        <v>84.24</v>
      </c>
      <c r="DG6" s="35" t="str">
        <f>IF(DG7="","",IF(DG7="-","【-】","【"&amp;SUBSTITUTE(TEXT(DG7,"#,##0.00"),"-","△")&amp;"】"))</f>
        <v>【89.82】</v>
      </c>
      <c r="DH6" s="36">
        <f>IF(DH7="",NA(),DH7)</f>
        <v>41.68</v>
      </c>
      <c r="DI6" s="36">
        <f t="shared" ref="DI6:DQ6" si="12">IF(DI7="",NA(),DI7)</f>
        <v>43.18</v>
      </c>
      <c r="DJ6" s="36">
        <f t="shared" si="12"/>
        <v>44.5</v>
      </c>
      <c r="DK6" s="36">
        <f t="shared" si="12"/>
        <v>46.06</v>
      </c>
      <c r="DL6" s="36">
        <f t="shared" si="12"/>
        <v>46.25</v>
      </c>
      <c r="DM6" s="36">
        <f t="shared" si="12"/>
        <v>46.9</v>
      </c>
      <c r="DN6" s="36">
        <f t="shared" si="12"/>
        <v>47.28</v>
      </c>
      <c r="DO6" s="36">
        <f t="shared" si="12"/>
        <v>47.66</v>
      </c>
      <c r="DP6" s="36">
        <f t="shared" si="12"/>
        <v>48.17</v>
      </c>
      <c r="DQ6" s="36">
        <f t="shared" si="12"/>
        <v>48.83</v>
      </c>
      <c r="DR6" s="35" t="str">
        <f>IF(DR7="","",IF(DR7="-","【-】","【"&amp;SUBSTITUTE(TEXT(DR7,"#,##0.00"),"-","△")&amp;"】"))</f>
        <v>【50.19】</v>
      </c>
      <c r="DS6" s="36">
        <f>IF(DS7="",NA(),DS7)</f>
        <v>1.0900000000000001</v>
      </c>
      <c r="DT6" s="36">
        <f t="shared" ref="DT6:EB6" si="13">IF(DT7="",NA(),DT7)</f>
        <v>0.33</v>
      </c>
      <c r="DU6" s="36">
        <f t="shared" si="13"/>
        <v>3.35</v>
      </c>
      <c r="DV6" s="36">
        <f t="shared" si="13"/>
        <v>3.56</v>
      </c>
      <c r="DW6" s="36">
        <f t="shared" si="13"/>
        <v>3.78</v>
      </c>
      <c r="DX6" s="36">
        <f t="shared" si="13"/>
        <v>12.03</v>
      </c>
      <c r="DY6" s="36">
        <f t="shared" si="13"/>
        <v>12.19</v>
      </c>
      <c r="DZ6" s="36">
        <f t="shared" si="13"/>
        <v>15.1</v>
      </c>
      <c r="EA6" s="36">
        <f t="shared" si="13"/>
        <v>17.12</v>
      </c>
      <c r="EB6" s="36">
        <f t="shared" si="13"/>
        <v>18.18</v>
      </c>
      <c r="EC6" s="35" t="str">
        <f>IF(EC7="","",IF(EC7="-","【-】","【"&amp;SUBSTITUTE(TEXT(EC7,"#,##0.00"),"-","△")&amp;"】"))</f>
        <v>【20.63】</v>
      </c>
      <c r="ED6" s="36">
        <f>IF(ED7="",NA(),ED7)</f>
        <v>1.23</v>
      </c>
      <c r="EE6" s="36">
        <f t="shared" ref="EE6:EM6" si="14">IF(EE7="",NA(),EE7)</f>
        <v>0.62</v>
      </c>
      <c r="EF6" s="36">
        <f t="shared" si="14"/>
        <v>0.62</v>
      </c>
      <c r="EG6" s="36">
        <f t="shared" si="14"/>
        <v>1.47</v>
      </c>
      <c r="EH6" s="36">
        <f t="shared" si="14"/>
        <v>1.63</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403415</v>
      </c>
      <c r="D7" s="38">
        <v>46</v>
      </c>
      <c r="E7" s="38">
        <v>1</v>
      </c>
      <c r="F7" s="38">
        <v>0</v>
      </c>
      <c r="G7" s="38">
        <v>1</v>
      </c>
      <c r="H7" s="38" t="s">
        <v>93</v>
      </c>
      <c r="I7" s="38" t="s">
        <v>94</v>
      </c>
      <c r="J7" s="38" t="s">
        <v>95</v>
      </c>
      <c r="K7" s="38" t="s">
        <v>96</v>
      </c>
      <c r="L7" s="38" t="s">
        <v>97</v>
      </c>
      <c r="M7" s="38" t="s">
        <v>98</v>
      </c>
      <c r="N7" s="39" t="s">
        <v>99</v>
      </c>
      <c r="O7" s="39">
        <v>86.66</v>
      </c>
      <c r="P7" s="39">
        <v>96.63</v>
      </c>
      <c r="Q7" s="39">
        <v>4320</v>
      </c>
      <c r="R7" s="39">
        <v>37345</v>
      </c>
      <c r="S7" s="39">
        <v>30.21</v>
      </c>
      <c r="T7" s="39">
        <v>1236.18</v>
      </c>
      <c r="U7" s="39">
        <v>36085</v>
      </c>
      <c r="V7" s="39">
        <v>12.32</v>
      </c>
      <c r="W7" s="39">
        <v>2928.98</v>
      </c>
      <c r="X7" s="39">
        <v>100.07</v>
      </c>
      <c r="Y7" s="39">
        <v>111.09</v>
      </c>
      <c r="Z7" s="39">
        <v>107.17</v>
      </c>
      <c r="AA7" s="39">
        <v>118.61</v>
      </c>
      <c r="AB7" s="39">
        <v>120.2</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199.06</v>
      </c>
      <c r="AU7" s="39">
        <v>268.14</v>
      </c>
      <c r="AV7" s="39">
        <v>270.88</v>
      </c>
      <c r="AW7" s="39">
        <v>241</v>
      </c>
      <c r="AX7" s="39">
        <v>239.42</v>
      </c>
      <c r="AY7" s="39">
        <v>377.63</v>
      </c>
      <c r="AZ7" s="39">
        <v>357.34</v>
      </c>
      <c r="BA7" s="39">
        <v>366.03</v>
      </c>
      <c r="BB7" s="39">
        <v>365.18</v>
      </c>
      <c r="BC7" s="39">
        <v>327.77</v>
      </c>
      <c r="BD7" s="39">
        <v>260.31</v>
      </c>
      <c r="BE7" s="39">
        <v>203.74</v>
      </c>
      <c r="BF7" s="39">
        <v>167.48</v>
      </c>
      <c r="BG7" s="39">
        <v>152.24</v>
      </c>
      <c r="BH7" s="39">
        <v>130</v>
      </c>
      <c r="BI7" s="39">
        <v>113.54</v>
      </c>
      <c r="BJ7" s="39">
        <v>364.71</v>
      </c>
      <c r="BK7" s="39">
        <v>373.69</v>
      </c>
      <c r="BL7" s="39">
        <v>370.12</v>
      </c>
      <c r="BM7" s="39">
        <v>371.65</v>
      </c>
      <c r="BN7" s="39">
        <v>397.1</v>
      </c>
      <c r="BO7" s="39">
        <v>275.67</v>
      </c>
      <c r="BP7" s="39">
        <v>93.5</v>
      </c>
      <c r="BQ7" s="39">
        <v>105.03</v>
      </c>
      <c r="BR7" s="39">
        <v>101.58</v>
      </c>
      <c r="BS7" s="39">
        <v>112.05</v>
      </c>
      <c r="BT7" s="39">
        <v>108.44</v>
      </c>
      <c r="BU7" s="39">
        <v>100.65</v>
      </c>
      <c r="BV7" s="39">
        <v>99.87</v>
      </c>
      <c r="BW7" s="39">
        <v>100.42</v>
      </c>
      <c r="BX7" s="39">
        <v>98.77</v>
      </c>
      <c r="BY7" s="39">
        <v>95.79</v>
      </c>
      <c r="BZ7" s="39">
        <v>100.05</v>
      </c>
      <c r="CA7" s="39">
        <v>224.03</v>
      </c>
      <c r="CB7" s="39">
        <v>222.7</v>
      </c>
      <c r="CC7" s="39">
        <v>228.86</v>
      </c>
      <c r="CD7" s="39">
        <v>213.09</v>
      </c>
      <c r="CE7" s="39">
        <v>214.82</v>
      </c>
      <c r="CF7" s="39">
        <v>170.19</v>
      </c>
      <c r="CG7" s="39">
        <v>171.81</v>
      </c>
      <c r="CH7" s="39">
        <v>171.67</v>
      </c>
      <c r="CI7" s="39">
        <v>173.67</v>
      </c>
      <c r="CJ7" s="39">
        <v>171.13</v>
      </c>
      <c r="CK7" s="39">
        <v>166.4</v>
      </c>
      <c r="CL7" s="39">
        <v>48.74</v>
      </c>
      <c r="CM7" s="39">
        <v>48.73</v>
      </c>
      <c r="CN7" s="39">
        <v>48.82</v>
      </c>
      <c r="CO7" s="39">
        <v>50.6</v>
      </c>
      <c r="CP7" s="39">
        <v>52.04</v>
      </c>
      <c r="CQ7" s="39">
        <v>59.01</v>
      </c>
      <c r="CR7" s="39">
        <v>60.03</v>
      </c>
      <c r="CS7" s="39">
        <v>59.74</v>
      </c>
      <c r="CT7" s="39">
        <v>59.67</v>
      </c>
      <c r="CU7" s="39">
        <v>60.12</v>
      </c>
      <c r="CV7" s="39">
        <v>60.69</v>
      </c>
      <c r="CW7" s="39">
        <v>92.33</v>
      </c>
      <c r="CX7" s="39">
        <v>91.9</v>
      </c>
      <c r="CY7" s="39">
        <v>91.66</v>
      </c>
      <c r="CZ7" s="39">
        <v>89.44</v>
      </c>
      <c r="DA7" s="39">
        <v>89.27</v>
      </c>
      <c r="DB7" s="39">
        <v>85.37</v>
      </c>
      <c r="DC7" s="39">
        <v>84.81</v>
      </c>
      <c r="DD7" s="39">
        <v>84.8</v>
      </c>
      <c r="DE7" s="39">
        <v>84.6</v>
      </c>
      <c r="DF7" s="39">
        <v>84.24</v>
      </c>
      <c r="DG7" s="39">
        <v>89.82</v>
      </c>
      <c r="DH7" s="39">
        <v>41.68</v>
      </c>
      <c r="DI7" s="39">
        <v>43.18</v>
      </c>
      <c r="DJ7" s="39">
        <v>44.5</v>
      </c>
      <c r="DK7" s="39">
        <v>46.06</v>
      </c>
      <c r="DL7" s="39">
        <v>46.25</v>
      </c>
      <c r="DM7" s="39">
        <v>46.9</v>
      </c>
      <c r="DN7" s="39">
        <v>47.28</v>
      </c>
      <c r="DO7" s="39">
        <v>47.66</v>
      </c>
      <c r="DP7" s="39">
        <v>48.17</v>
      </c>
      <c r="DQ7" s="39">
        <v>48.83</v>
      </c>
      <c r="DR7" s="39">
        <v>50.19</v>
      </c>
      <c r="DS7" s="39">
        <v>1.0900000000000001</v>
      </c>
      <c r="DT7" s="39">
        <v>0.33</v>
      </c>
      <c r="DU7" s="39">
        <v>3.35</v>
      </c>
      <c r="DV7" s="39">
        <v>3.56</v>
      </c>
      <c r="DW7" s="39">
        <v>3.78</v>
      </c>
      <c r="DX7" s="39">
        <v>12.03</v>
      </c>
      <c r="DY7" s="39">
        <v>12.19</v>
      </c>
      <c r="DZ7" s="39">
        <v>15.1</v>
      </c>
      <c r="EA7" s="39">
        <v>17.12</v>
      </c>
      <c r="EB7" s="39">
        <v>18.18</v>
      </c>
      <c r="EC7" s="39">
        <v>20.63</v>
      </c>
      <c r="ED7" s="39">
        <v>1.23</v>
      </c>
      <c r="EE7" s="39">
        <v>0.62</v>
      </c>
      <c r="EF7" s="39">
        <v>0.62</v>
      </c>
      <c r="EG7" s="39">
        <v>1.47</v>
      </c>
      <c r="EH7" s="39">
        <v>1.63</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2024-11-15T01:02:22Z</cp:lastPrinted>
  <dcterms:created xsi:type="dcterms:W3CDTF">2021-12-03T06:57:32Z</dcterms:created>
  <dcterms:modified xsi:type="dcterms:W3CDTF">2024-11-15T01:02:32Z</dcterms:modified>
  <cp:category/>
</cp:coreProperties>
</file>