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s\28_上下水道課\01 上水道管理係\松永\"/>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<sst xmlns="http://schemas.openxmlformats.org/spreadsheetml/2006/main" count="217" uniqueCount="107">
  <si>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</si>
  <si>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</si>
  <si>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</si>
  <si>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</si>
  <si>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</si>
  <si>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</si>
  <si>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</si>
  <si>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</si>
  <si>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</si>
  <si>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</si>
  <si>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</si>
  <si>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</si>
  <si>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</si>
  <si>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</si>
  <si>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</si>
  <si>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</si>
  <si>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</si>
  <si>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</si>
  <si>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</si>
  <si>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</si>
  <si>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</si>
  <si>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</si>
  <si>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</si>
  <si>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</si>
  <si>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</si>
  <si>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</si>
  <si>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</si>
  <si>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</si>
  <si>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</si>
  <si>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</si>
  <si>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</si>
  <si>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</si>
  <si>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</si>
  <si>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</si>
  <si>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</si>
  <si>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</si>
  <si>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</si>
  <si>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</si>
  <si>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</si>
  <si>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</si>
  <si>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</si>
  <si>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</si>
  <si>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</si>
  <si>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</si>
  <si>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</si>
  <si>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</si>
  <si>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</si>
  <si>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</si>
  <si>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</si>
  <si>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</si>
  <si>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</si>
  <si>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</si>
  <si>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</si>
  <si>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</si>
  <si>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</si>
  <si>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</si>
  <si>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</si>
  <si>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</si>
  <si>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</si>
  <si>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</si>
  <si>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</si>
  <si>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</si>
  <si>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</si>
  <si>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</si>
  <si>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</si>
  <si>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</si>
  <si>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</si>
  <si>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</si>
  <si>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</si>
  <si>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</si>
  <si>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</si>
  <si>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</si>
  <si>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</si>
  <si>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</si>
  <si>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</si>
  <si>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</si>
  <si>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</si>
  <si>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</si>
  <si>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</si>
  <si>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</si>
  <si>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</si>
  <si>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</si>
  <si>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</si>
  <si>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</si>
  <si>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</si>
  <si>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</si>
  <si>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</si>
  <si>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</si>
  <si>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</si>
  <si>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</si>
  <si>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</si>
  <si>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</si>
  <si>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</si>
  <si>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宇美町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</si>
  <si>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</si>
  <si>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</si>
  <si>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</si>
  <si>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</si>
  <si>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</si>
  <si>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</si>
  <si>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</si>
  <si>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</si>
  <si>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</si>
  <si>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</si>
  <si>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実質的な収入を上げるための対策として、水道料金の改定が必要不可欠であるが、管路及び施設更新時期を迎えた資産等の更新費用を考慮すると料金改定率が増大する等の課題が残る。</t>
    <rPh sb="1" eb="3">
      <t>ケイエイ</t>
    </rPh>
    <rPh sb="4" eb="7">
      <t>ケンゼンセイ</t>
    </rPh>
    <rPh sb="8" eb="11">
      <t>コウリツセイ</t>
    </rPh>
    <rPh sb="17" eb="20">
      <t>ジッシツテキ</t>
    </rPh>
    <rPh sb="21" eb="23">
      <t>シュウニュウ</t>
    </rPh>
    <rPh sb="24" eb="25">
      <t>ア</t>
    </rPh>
    <rPh sb="30" eb="32">
      <t>タイサク</t>
    </rPh>
    <rPh sb="36" eb="38">
      <t>スイドウ</t>
    </rPh>
    <rPh sb="38" eb="40">
      <t>リョウキン</t>
    </rPh>
    <rPh sb="41" eb="43">
      <t>カイテイ</t>
    </rPh>
    <rPh sb="44" eb="46">
      <t>ヒツヨウ</t>
    </rPh>
    <rPh sb="46" eb="49">
      <t>フカケツ</t>
    </rPh>
    <rPh sb="54" eb="56">
      <t>カンロ</t>
    </rPh>
    <rPh sb="56" eb="57">
      <t>オヨ</t>
    </rPh>
    <rPh sb="58" eb="60">
      <t>シセツ</t>
    </rPh>
    <rPh sb="60" eb="62">
      <t>コウシン</t>
    </rPh>
    <rPh sb="62" eb="64">
      <t>ジキ</t>
    </rPh>
    <rPh sb="65" eb="66">
      <t>ムカ</t>
    </rPh>
    <rPh sb="68" eb="70">
      <t>シサン</t>
    </rPh>
    <rPh sb="70" eb="71">
      <t>トウ</t>
    </rPh>
    <rPh sb="72" eb="74">
      <t>コウシン</t>
    </rPh>
    <rPh sb="74" eb="76">
      <t>ヒヨウ</t>
    </rPh>
    <rPh sb="77" eb="79">
      <t>コウリョ</t>
    </rPh>
    <rPh sb="82" eb="84">
      <t>リョウキン</t>
    </rPh>
    <rPh sb="84" eb="86">
      <t>カイテイ</t>
    </rPh>
    <rPh sb="86" eb="87">
      <t>リツ</t>
    </rPh>
    <rPh sb="88" eb="90">
      <t>ゾウダイ</t>
    </rPh>
    <rPh sb="92" eb="93">
      <t>トウ</t>
    </rPh>
    <rPh sb="94" eb="96">
      <t>カダイ</t>
    </rPh>
    <rPh sb="97" eb="98">
      <t>ノコ</t>
    </rPh>
    <phoneticPr fontId="4"/>
  </si>
  <si>
    <t>・老朽化の状況については、下水道の築造工事等に合わせて水道管の布設替工事を行ったり、緊急性や重要度の高い施設や管路から更新工事を行っている。</t>
    <rPh sb="1" eb="4">
      <t>ロウキュウカ</t>
    </rPh>
    <rPh sb="5" eb="7">
      <t>ジョウキョウ</t>
    </rPh>
    <rPh sb="13" eb="16">
      <t>ゲスイドウ</t>
    </rPh>
    <rPh sb="17" eb="19">
      <t>チクゾウ</t>
    </rPh>
    <rPh sb="19" eb="21">
      <t>コウジ</t>
    </rPh>
    <rPh sb="21" eb="22">
      <t>トウ</t>
    </rPh>
    <rPh sb="23" eb="24">
      <t>ア</t>
    </rPh>
    <rPh sb="27" eb="29">
      <t>スイドウ</t>
    </rPh>
    <rPh sb="29" eb="30">
      <t>クダ</t>
    </rPh>
    <rPh sb="31" eb="33">
      <t>フセツ</t>
    </rPh>
    <rPh sb="33" eb="34">
      <t>カ</t>
    </rPh>
    <rPh sb="34" eb="36">
      <t>コウジ</t>
    </rPh>
    <rPh sb="37" eb="38">
      <t>オコナ</t>
    </rPh>
    <rPh sb="42" eb="45">
      <t>キンキュウセイ</t>
    </rPh>
    <rPh sb="46" eb="49">
      <t>ジュウヨウド</t>
    </rPh>
    <rPh sb="50" eb="51">
      <t>タカ</t>
    </rPh>
    <rPh sb="52" eb="54">
      <t>シセツ</t>
    </rPh>
    <rPh sb="55" eb="57">
      <t>カンロ</t>
    </rPh>
    <rPh sb="59" eb="61">
      <t>コウシン</t>
    </rPh>
    <rPh sb="61" eb="63">
      <t>コウジ</t>
    </rPh>
    <rPh sb="64" eb="65">
      <t>オコナ</t>
    </rPh>
    <phoneticPr fontId="4"/>
  </si>
  <si>
    <t>・全体総括としては、毎年度発生する赤字を解消と、今後老朽化を迎える固定資産を計画的に更新でき、かつ住民の負担とならない程度の料金改定率の検討を行っていく。</t>
    <rPh sb="1" eb="3">
      <t>ゼンタイ</t>
    </rPh>
    <rPh sb="3" eb="5">
      <t>ソウカツ</t>
    </rPh>
    <rPh sb="10" eb="13">
      <t>マイネンド</t>
    </rPh>
    <rPh sb="13" eb="15">
      <t>ハッセイ</t>
    </rPh>
    <rPh sb="24" eb="26">
      <t>コンゴ</t>
    </rPh>
    <rPh sb="26" eb="29">
      <t>ロウキュウカ</t>
    </rPh>
    <rPh sb="30" eb="31">
      <t>ムカ</t>
    </rPh>
    <rPh sb="33" eb="35">
      <t>コテイ</t>
    </rPh>
    <rPh sb="35" eb="37">
      <t>シサン</t>
    </rPh>
    <rPh sb="38" eb="41">
      <t>ケイカクテキ</t>
    </rPh>
    <rPh sb="42" eb="44">
      <t>コウシン</t>
    </rPh>
    <rPh sb="49" eb="51">
      <t>ジュウミン</t>
    </rPh>
    <rPh sb="52" eb="54">
      <t>フタン</t>
    </rPh>
    <rPh sb="59" eb="61">
      <t>テイド</t>
    </rPh>
    <rPh sb="62" eb="64">
      <t>リョウキン</t>
    </rPh>
    <rPh sb="64" eb="66">
      <t>カイテイ</t>
    </rPh>
    <rPh sb="66" eb="67">
      <t>リツ</t>
    </rPh>
    <rPh sb="68" eb="70">
      <t>ケントウ</t>
    </rPh>
    <rPh sb="71" eb="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</si>
</sst>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1.07</c:v>
                </c:pt>
                <c:pt idx="1">
                  <c:v>0.6</c:v>
                </c:pt>
                <c:pt idx="2">
                  <c:v>1.1200000000000001</c:v>
                </c:pt>
                <c:pt idx="3">
                  <c:v>0.18</c:v>
                </c:pt>
                <c:pt idx="4">
                  <c:v>0.28999999999999998</c:v>
                </c:pt>
              </c:numCache>
            </c:numRef>
          </c:val>
        </c:ser>
        <c:dLbls>
          <c:showLegendKey val="0"/>
          <c:showVal val="0"/>
          <c:showCatName val="0"/>
          <c:showSerName val="0"/>
          <c:showPercent val="0"/>
          <c:showBubbleSize val="0"/>
        </c:dLbls>
        <c:gapWidth val="150"/>
        <c:axId val="239962168"/>
        <c:axId val="2400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39962168"/>
        <c:axId val="240037088"/>
      </c:lineChart>
      <c:dateAx>
        <c:axId val="239962168"/>
        <c:scaling>
          <c:orientation val="minMax"/>
        </c:scaling>
        <c:delete val="1"/>
        <c:axPos val="b"/>
        <c:numFmt formatCode="ge" sourceLinked="1"/>
        <c:majorTickMark val="none"/>
        <c:minorTickMark val="none"/>
        <c:tickLblPos val="none"/>
        <c:crossAx val="240037088"/>
        <c:crosses val="autoZero"/>
        <c:auto val="1"/>
        <c:lblOffset val="100"/>
        <c:baseTimeUnit val="years"/>
      </c:dateAx>
      <c:valAx>
        <c:axId val="2400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62.03</c:v>
                </c:pt>
                <c:pt idx="1">
                  <c:v>59.18</c:v>
                </c:pt>
                <c:pt idx="2">
                  <c:v>59.83</c:v>
                </c:pt>
                <c:pt idx="3">
                  <c:v>50.29</c:v>
                </c:pt>
                <c:pt idx="4">
                  <c:v>49.33</c:v>
                </c:pt>
              </c:numCache>
            </c:numRef>
          </c:val>
        </c:ser>
        <c:dLbls>
          <c:showLegendKey val="0"/>
          <c:showVal val="0"/>
          <c:showCatName val="0"/>
          <c:showSerName val="0"/>
          <c:showPercent val="0"/>
          <c:showBubbleSize val="0"/>
        </c:dLbls>
        <c:gapWidth val="150"/>
        <c:axId val="240760272"/>
        <c:axId val="24076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40760272"/>
        <c:axId val="240760664"/>
      </c:lineChart>
      <c:dateAx>
        <c:axId val="240760272"/>
        <c:scaling>
          <c:orientation val="minMax"/>
        </c:scaling>
        <c:delete val="1"/>
        <c:axPos val="b"/>
        <c:numFmt formatCode="ge" sourceLinked="1"/>
        <c:majorTickMark val="none"/>
        <c:minorTickMark val="none"/>
        <c:tickLblPos val="none"/>
        <c:crossAx val="240760664"/>
        <c:crosses val="autoZero"/>
        <c:auto val="1"/>
        <c:lblOffset val="100"/>
        <c:baseTimeUnit val="years"/>
      </c:dateAx>
      <c:valAx>
        <c:axId val="24076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92.47</c:v>
                </c:pt>
                <c:pt idx="1">
                  <c:v>92.5</c:v>
                </c:pt>
                <c:pt idx="2">
                  <c:v>91.31</c:v>
                </c:pt>
                <c:pt idx="3">
                  <c:v>91.81</c:v>
                </c:pt>
                <c:pt idx="4">
                  <c:v>91.68</c:v>
                </c:pt>
              </c:numCache>
            </c:numRef>
          </c:val>
        </c:ser>
        <c:dLbls>
          <c:showLegendKey val="0"/>
          <c:showVal val="0"/>
          <c:showCatName val="0"/>
          <c:showSerName val="0"/>
          <c:showPercent val="0"/>
          <c:showBubbleSize val="0"/>
        </c:dLbls>
        <c:gapWidth val="150"/>
        <c:axId val="240726312"/>
        <c:axId val="24072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40726312"/>
        <c:axId val="240726704"/>
      </c:lineChart>
      <c:dateAx>
        <c:axId val="240726312"/>
        <c:scaling>
          <c:orientation val="minMax"/>
        </c:scaling>
        <c:delete val="1"/>
        <c:axPos val="b"/>
        <c:numFmt formatCode="ge" sourceLinked="1"/>
        <c:majorTickMark val="none"/>
        <c:minorTickMark val="none"/>
        <c:tickLblPos val="none"/>
        <c:crossAx val="240726704"/>
        <c:crosses val="autoZero"/>
        <c:auto val="1"/>
        <c:lblOffset val="100"/>
        <c:baseTimeUnit val="years"/>
      </c:dateAx>
      <c:valAx>
        <c:axId val="24072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101.54</c:v>
                </c:pt>
                <c:pt idx="1">
                  <c:v>88.79</c:v>
                </c:pt>
                <c:pt idx="2">
                  <c:v>96.74</c:v>
                </c:pt>
                <c:pt idx="3">
                  <c:v>96.69</c:v>
                </c:pt>
                <c:pt idx="4">
                  <c:v>95.61</c:v>
                </c:pt>
              </c:numCache>
            </c:numRef>
          </c:val>
        </c:ser>
        <c:dLbls>
          <c:showLegendKey val="0"/>
          <c:showVal val="0"/>
          <c:showCatName val="0"/>
          <c:showSerName val="0"/>
          <c:showPercent val="0"/>
          <c:showBubbleSize val="0"/>
        </c:dLbls>
        <c:gapWidth val="150"/>
        <c:axId val="240471104"/>
        <c:axId val="240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40471104"/>
        <c:axId val="240471488"/>
      </c:lineChart>
      <c:dateAx>
        <c:axId val="240471104"/>
        <c:scaling>
          <c:orientation val="minMax"/>
        </c:scaling>
        <c:delete val="1"/>
        <c:axPos val="b"/>
        <c:numFmt formatCode="ge" sourceLinked="1"/>
        <c:majorTickMark val="none"/>
        <c:minorTickMark val="none"/>
        <c:tickLblPos val="none"/>
        <c:crossAx val="240471488"/>
        <c:crosses val="autoZero"/>
        <c:auto val="1"/>
        <c:lblOffset val="100"/>
        <c:baseTimeUnit val="years"/>
      </c:dateAx>
      <c:valAx>
        <c:axId val="24047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33.49</c:v>
                </c:pt>
                <c:pt idx="1">
                  <c:v>34.92</c:v>
                </c:pt>
                <c:pt idx="2">
                  <c:v>35.909999999999997</c:v>
                </c:pt>
                <c:pt idx="3">
                  <c:v>37.15</c:v>
                </c:pt>
                <c:pt idx="4">
                  <c:v>38.590000000000003</c:v>
                </c:pt>
              </c:numCache>
            </c:numRef>
          </c:val>
        </c:ser>
        <c:dLbls>
          <c:showLegendKey val="0"/>
          <c:showVal val="0"/>
          <c:showCatName val="0"/>
          <c:showSerName val="0"/>
          <c:showPercent val="0"/>
          <c:showBubbleSize val="0"/>
        </c:dLbls>
        <c:gapWidth val="150"/>
        <c:axId val="240456088"/>
        <c:axId val="2404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40456088"/>
        <c:axId val="240456472"/>
      </c:lineChart>
      <c:dateAx>
        <c:axId val="240456088"/>
        <c:scaling>
          <c:orientation val="minMax"/>
        </c:scaling>
        <c:delete val="1"/>
        <c:axPos val="b"/>
        <c:numFmt formatCode="ge" sourceLinked="1"/>
        <c:majorTickMark val="none"/>
        <c:minorTickMark val="none"/>
        <c:tickLblPos val="none"/>
        <c:crossAx val="240456472"/>
        <c:crosses val="autoZero"/>
        <c:auto val="1"/>
        <c:lblOffset val="100"/>
        <c:baseTimeUnit val="years"/>
      </c:dateAx>
      <c:valAx>
        <c:axId val="2404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5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10.94</c:v>
                </c:pt>
                <c:pt idx="1">
                  <c:v>10.97</c:v>
                </c:pt>
                <c:pt idx="2">
                  <c:v>10.92</c:v>
                </c:pt>
                <c:pt idx="3">
                  <c:v>10.92</c:v>
                </c:pt>
                <c:pt idx="4">
                  <c:v>10.95</c:v>
                </c:pt>
              </c:numCache>
            </c:numRef>
          </c:val>
        </c:ser>
        <c:dLbls>
          <c:showLegendKey val="0"/>
          <c:showVal val="0"/>
          <c:showCatName val="0"/>
          <c:showSerName val="0"/>
          <c:showPercent val="0"/>
          <c:showBubbleSize val="0"/>
        </c:dLbls>
        <c:gapWidth val="150"/>
        <c:axId val="240600496"/>
        <c:axId val="24060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40600496"/>
        <c:axId val="240600880"/>
      </c:lineChart>
      <c:dateAx>
        <c:axId val="240600496"/>
        <c:scaling>
          <c:orientation val="minMax"/>
        </c:scaling>
        <c:delete val="1"/>
        <c:axPos val="b"/>
        <c:numFmt formatCode="ge" sourceLinked="1"/>
        <c:majorTickMark val="none"/>
        <c:minorTickMark val="none"/>
        <c:tickLblPos val="none"/>
        <c:crossAx val="240600880"/>
        <c:crosses val="autoZero"/>
        <c:auto val="1"/>
        <c:lblOffset val="100"/>
        <c:baseTimeUnit val="years"/>
      </c:dateAx>
      <c:valAx>
        <c:axId val="24060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0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11.13</c:v>
                </c:pt>
                <c:pt idx="2">
                  <c:v>3.42</c:v>
                </c:pt>
                <c:pt idx="3">
                  <c:v>3.52</c:v>
                </c:pt>
                <c:pt idx="4" formatCode="#,##0.00;&quot;△&quot;#,##0.00">
                  <c:v>0</c:v>
                </c:pt>
              </c:numCache>
            </c:numRef>
          </c:val>
        </c:ser>
        <c:dLbls>
          <c:showLegendKey val="0"/>
          <c:showVal val="0"/>
          <c:showCatName val="0"/>
          <c:showSerName val="0"/>
          <c:showPercent val="0"/>
          <c:showBubbleSize val="0"/>
        </c:dLbls>
        <c:gapWidth val="150"/>
        <c:axId val="240616544"/>
        <c:axId val="24061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40616544"/>
        <c:axId val="240616936"/>
      </c:lineChart>
      <c:dateAx>
        <c:axId val="240616544"/>
        <c:scaling>
          <c:orientation val="minMax"/>
        </c:scaling>
        <c:delete val="1"/>
        <c:axPos val="b"/>
        <c:numFmt formatCode="ge" sourceLinked="1"/>
        <c:majorTickMark val="none"/>
        <c:minorTickMark val="none"/>
        <c:tickLblPos val="none"/>
        <c:crossAx val="240616936"/>
        <c:crosses val="autoZero"/>
        <c:auto val="1"/>
        <c:lblOffset val="100"/>
        <c:baseTimeUnit val="years"/>
      </c:dateAx>
      <c:valAx>
        <c:axId val="240616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623.71</c:v>
                </c:pt>
                <c:pt idx="1">
                  <c:v>513</c:v>
                </c:pt>
                <c:pt idx="2">
                  <c:v>432.86</c:v>
                </c:pt>
                <c:pt idx="3">
                  <c:v>340.49</c:v>
                </c:pt>
                <c:pt idx="4">
                  <c:v>205.26</c:v>
                </c:pt>
              </c:numCache>
            </c:numRef>
          </c:val>
        </c:ser>
        <c:dLbls>
          <c:showLegendKey val="0"/>
          <c:showVal val="0"/>
          <c:showCatName val="0"/>
          <c:showSerName val="0"/>
          <c:showPercent val="0"/>
          <c:showBubbleSize val="0"/>
        </c:dLbls>
        <c:gapWidth val="150"/>
        <c:axId val="240618504"/>
        <c:axId val="2406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40618504"/>
        <c:axId val="240618896"/>
      </c:lineChart>
      <c:dateAx>
        <c:axId val="240618504"/>
        <c:scaling>
          <c:orientation val="minMax"/>
        </c:scaling>
        <c:delete val="1"/>
        <c:axPos val="b"/>
        <c:numFmt formatCode="ge" sourceLinked="1"/>
        <c:majorTickMark val="none"/>
        <c:minorTickMark val="none"/>
        <c:tickLblPos val="none"/>
        <c:crossAx val="240618896"/>
        <c:crosses val="autoZero"/>
        <c:auto val="1"/>
        <c:lblOffset val="100"/>
        <c:baseTimeUnit val="years"/>
      </c:dateAx>
      <c:valAx>
        <c:axId val="24061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297.97000000000003</c:v>
                </c:pt>
                <c:pt idx="1">
                  <c:v>331.32</c:v>
                </c:pt>
                <c:pt idx="2">
                  <c:v>287.98</c:v>
                </c:pt>
                <c:pt idx="3">
                  <c:v>251.56</c:v>
                </c:pt>
                <c:pt idx="4">
                  <c:v>243.35</c:v>
                </c:pt>
              </c:numCache>
            </c:numRef>
          </c:val>
        </c:ser>
        <c:dLbls>
          <c:showLegendKey val="0"/>
          <c:showVal val="0"/>
          <c:showCatName val="0"/>
          <c:showSerName val="0"/>
          <c:showPercent val="0"/>
          <c:showBubbleSize val="0"/>
        </c:dLbls>
        <c:gapWidth val="150"/>
        <c:axId val="240616152"/>
        <c:axId val="23818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40616152"/>
        <c:axId val="238182520"/>
      </c:lineChart>
      <c:dateAx>
        <c:axId val="240616152"/>
        <c:scaling>
          <c:orientation val="minMax"/>
        </c:scaling>
        <c:delete val="1"/>
        <c:axPos val="b"/>
        <c:numFmt formatCode="ge" sourceLinked="1"/>
        <c:majorTickMark val="none"/>
        <c:minorTickMark val="none"/>
        <c:tickLblPos val="none"/>
        <c:crossAx val="238182520"/>
        <c:crosses val="autoZero"/>
        <c:auto val="1"/>
        <c:lblOffset val="100"/>
        <c:baseTimeUnit val="years"/>
      </c:dateAx>
      <c:valAx>
        <c:axId val="23818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1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98.31</c:v>
                </c:pt>
                <c:pt idx="1">
                  <c:v>85.39</c:v>
                </c:pt>
                <c:pt idx="2">
                  <c:v>93.52</c:v>
                </c:pt>
                <c:pt idx="3">
                  <c:v>91.87</c:v>
                </c:pt>
                <c:pt idx="4">
                  <c:v>90.74</c:v>
                </c:pt>
              </c:numCache>
            </c:numRef>
          </c:val>
        </c:ser>
        <c:dLbls>
          <c:showLegendKey val="0"/>
          <c:showVal val="0"/>
          <c:showCatName val="0"/>
          <c:showSerName val="0"/>
          <c:showPercent val="0"/>
          <c:showBubbleSize val="0"/>
        </c:dLbls>
        <c:gapWidth val="150"/>
        <c:axId val="240618112"/>
        <c:axId val="24075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40618112"/>
        <c:axId val="240757528"/>
      </c:lineChart>
      <c:dateAx>
        <c:axId val="240618112"/>
        <c:scaling>
          <c:orientation val="minMax"/>
        </c:scaling>
        <c:delete val="1"/>
        <c:axPos val="b"/>
        <c:numFmt formatCode="ge" sourceLinked="1"/>
        <c:majorTickMark val="none"/>
        <c:minorTickMark val="none"/>
        <c:tickLblPos val="none"/>
        <c:crossAx val="240757528"/>
        <c:crosses val="autoZero"/>
        <c:auto val="1"/>
        <c:lblOffset val="100"/>
        <c:baseTimeUnit val="years"/>
      </c:dateAx>
      <c:valAx>
        <c:axId val="2407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186.75</c:v>
                </c:pt>
                <c:pt idx="1">
                  <c:v>201.01</c:v>
                </c:pt>
                <c:pt idx="2">
                  <c:v>200.85</c:v>
                </c:pt>
                <c:pt idx="3">
                  <c:v>223.34</c:v>
                </c:pt>
                <c:pt idx="4">
                  <c:v>223.59</c:v>
                </c:pt>
              </c:numCache>
            </c:numRef>
          </c:val>
        </c:ser>
        <c:dLbls>
          <c:showLegendKey val="0"/>
          <c:showVal val="0"/>
          <c:showCatName val="0"/>
          <c:showSerName val="0"/>
          <c:showPercent val="0"/>
          <c:showBubbleSize val="0"/>
        </c:dLbls>
        <c:gapWidth val="150"/>
        <c:axId val="240758704"/>
        <c:axId val="24075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40758704"/>
        <c:axId val="240759096"/>
      </c:lineChart>
      <c:dateAx>
        <c:axId val="240758704"/>
        <c:scaling>
          <c:orientation val="minMax"/>
        </c:scaling>
        <c:delete val="1"/>
        <c:axPos val="b"/>
        <c:numFmt formatCode="ge" sourceLinked="1"/>
        <c:majorTickMark val="none"/>
        <c:minorTickMark val="none"/>
        <c:tickLblPos val="none"/>
        <c:crossAx val="240759096"/>
        <c:crosses val="autoZero"/>
        <c:auto val="1"/>
        <c:lblOffset val="100"/>
        <c:baseTimeUnit val="years"/>
      </c:dateAx>
      <c:valAx>
        <c:axId val="24075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5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宇美町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37726</v>
      </c>
      <c r="AJ8" s="56"/>
      <c r="AK8" s="56"/>
      <c r="AL8" s="56"/>
      <c r="AM8" s="56"/>
      <c r="AN8" s="56"/>
      <c r="AO8" s="56"/>
      <c r="AP8" s="57"/>
      <c r="AQ8" s="47">
        <f>データ!R6</f>
        <v>30.21</v>
      </c>
      <c r="AR8" s="47"/>
      <c r="AS8" s="47"/>
      <c r="AT8" s="47"/>
      <c r="AU8" s="47"/>
      <c r="AV8" s="47"/>
      <c r="AW8" s="47"/>
      <c r="AX8" s="47"/>
      <c r="AY8" s="47">
        <f>データ!S6</f>
        <v>1248.79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78.14</v>
      </c>
      <c r="K10" s="47"/>
      <c r="L10" s="47"/>
      <c r="M10" s="47"/>
      <c r="N10" s="47"/>
      <c r="O10" s="47"/>
      <c r="P10" s="47"/>
      <c r="Q10" s="47"/>
      <c r="R10" s="47">
        <f>データ!O6</f>
        <v>96.36</v>
      </c>
      <c r="S10" s="47"/>
      <c r="T10" s="47"/>
      <c r="U10" s="47"/>
      <c r="V10" s="47"/>
      <c r="W10" s="47"/>
      <c r="X10" s="47"/>
      <c r="Y10" s="47"/>
      <c r="Z10" s="78">
        <f>データ!P6</f>
        <v>3500</v>
      </c>
      <c r="AA10" s="78"/>
      <c r="AB10" s="78"/>
      <c r="AC10" s="78"/>
      <c r="AD10" s="78"/>
      <c r="AE10" s="78"/>
      <c r="AF10" s="78"/>
      <c r="AG10" s="78"/>
      <c r="AH10" s="2"/>
      <c r="AI10" s="78">
        <f>データ!T6</f>
        <v>36287</v>
      </c>
      <c r="AJ10" s="78"/>
      <c r="AK10" s="78"/>
      <c r="AL10" s="78"/>
      <c r="AM10" s="78"/>
      <c r="AN10" s="78"/>
      <c r="AO10" s="78"/>
      <c r="AP10" s="78"/>
      <c r="AQ10" s="47">
        <f>データ!U6</f>
        <v>12.32</v>
      </c>
      <c r="AR10" s="47"/>
      <c r="AS10" s="47"/>
      <c r="AT10" s="47"/>
      <c r="AU10" s="47"/>
      <c r="AV10" s="47"/>
      <c r="AW10" s="47"/>
      <c r="AX10" s="47"/>
      <c r="AY10" s="47">
        <f>データ!V6</f>
        <v>2945.37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403415</v>
      </c>
      <c r="D6" s="31">
        <f t="shared" si="3"/>
        <v>46</v>
      </c>
      <c r="E6" s="31">
        <f t="shared" si="3"/>
        <v>1</v>
      </c>
      <c r="F6" s="31">
        <f t="shared" si="3"/>
        <v>0</v>
      </c>
      <c r="G6" s="31">
        <f t="shared" si="3"/>
        <v>1</v>
      </c>
      <c r="H6" s="31" t="str">
        <f t="shared" si="3"/>
        <v>福岡県　宇美町</v>
      </c>
      <c r="I6" s="31" t="str">
        <f t="shared" si="3"/>
        <v>法適用</v>
      </c>
      <c r="J6" s="31" t="str">
        <f t="shared" si="3"/>
        <v>水道事業</v>
      </c>
      <c r="K6" s="31" t="str">
        <f t="shared" si="3"/>
        <v>末端給水事業</v>
      </c>
      <c r="L6" s="31" t="str">
        <f t="shared" si="3"/>
        <v>A5</v>
      </c>
      <c r="M6" s="32" t="str">
        <f t="shared" si="3"/>
        <v>-</v>
      </c>
      <c r="N6" s="32">
        <f t="shared" si="3"/>
        <v>78.14</v>
      </c>
      <c r="O6" s="32">
        <f t="shared" si="3"/>
        <v>96.36</v>
      </c>
      <c r="P6" s="32">
        <f t="shared" si="3"/>
        <v>3500</v>
      </c>
      <c r="Q6" s="32">
        <f t="shared" si="3"/>
        <v>37726</v>
      </c>
      <c r="R6" s="32">
        <f t="shared" si="3"/>
        <v>30.21</v>
      </c>
      <c r="S6" s="32">
        <f t="shared" si="3"/>
        <v>1248.79</v>
      </c>
      <c r="T6" s="32">
        <f t="shared" si="3"/>
        <v>36287</v>
      </c>
      <c r="U6" s="32">
        <f t="shared" si="3"/>
        <v>12.32</v>
      </c>
      <c r="V6" s="32">
        <f t="shared" si="3"/>
        <v>2945.37</v>
      </c>
      <c r="W6" s="33">
        <f>IF(W7="",NA(),W7)</f>
        <v>101.54</v>
      </c>
      <c r="X6" s="33">
        <f t="shared" ref="X6:AF6" si="4">IF(X7="",NA(),X7)</f>
        <v>88.79</v>
      </c>
      <c r="Y6" s="33">
        <f t="shared" si="4"/>
        <v>96.74</v>
      </c>
      <c r="Z6" s="33">
        <f t="shared" si="4"/>
        <v>96.69</v>
      </c>
      <c r="AA6" s="33">
        <f t="shared" si="4"/>
        <v>95.61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3">
        <f t="shared" ref="AI6:AQ6" si="5">IF(AI7="",NA(),AI7)</f>
        <v>11.13</v>
      </c>
      <c r="AJ6" s="33">
        <f t="shared" si="5"/>
        <v>3.42</v>
      </c>
      <c r="AK6" s="33">
        <f t="shared" si="5"/>
        <v>3.52</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623.71</v>
      </c>
      <c r="AT6" s="33">
        <f t="shared" ref="AT6:BB6" si="6">IF(AT7="",NA(),AT7)</f>
        <v>513</v>
      </c>
      <c r="AU6" s="33">
        <f t="shared" si="6"/>
        <v>432.86</v>
      </c>
      <c r="AV6" s="33">
        <f t="shared" si="6"/>
        <v>340.49</v>
      </c>
      <c r="AW6" s="33">
        <f t="shared" si="6"/>
        <v>205.26</v>
      </c>
      <c r="AX6" s="33">
        <f t="shared" si="6"/>
        <v>792.56</v>
      </c>
      <c r="AY6" s="33">
        <f t="shared" si="6"/>
        <v>832.37</v>
      </c>
      <c r="AZ6" s="33">
        <f t="shared" si="6"/>
        <v>852.01</v>
      </c>
      <c r="BA6" s="33">
        <f t="shared" si="6"/>
        <v>909.68</v>
      </c>
      <c r="BB6" s="33">
        <f t="shared" si="6"/>
        <v>382.09</v>
      </c>
      <c r="BC6" s="32" t="str">
        <f>IF(BC7="","",IF(BC7="-","【-】","【"&amp;SUBSTITUTE(TEXT(BC7,"#,##0.00"),"-","△")&amp;"】"))</f>
        <v>【264.16】</v>
      </c>
      <c r="BD6" s="33">
        <f>IF(BD7="",NA(),BD7)</f>
        <v>297.97000000000003</v>
      </c>
      <c r="BE6" s="33">
        <f t="shared" ref="BE6:BM6" si="7">IF(BE7="",NA(),BE7)</f>
        <v>331.32</v>
      </c>
      <c r="BF6" s="33">
        <f t="shared" si="7"/>
        <v>287.98</v>
      </c>
      <c r="BG6" s="33">
        <f t="shared" si="7"/>
        <v>251.56</v>
      </c>
      <c r="BH6" s="33">
        <f t="shared" si="7"/>
        <v>243.35</v>
      </c>
      <c r="BI6" s="33">
        <f t="shared" si="7"/>
        <v>403.05</v>
      </c>
      <c r="BJ6" s="33">
        <f t="shared" si="7"/>
        <v>403.15</v>
      </c>
      <c r="BK6" s="33">
        <f t="shared" si="7"/>
        <v>391.4</v>
      </c>
      <c r="BL6" s="33">
        <f t="shared" si="7"/>
        <v>382.65</v>
      </c>
      <c r="BM6" s="33">
        <f t="shared" si="7"/>
        <v>385.06</v>
      </c>
      <c r="BN6" s="32" t="str">
        <f>IF(BN7="","",IF(BN7="-","【-】","【"&amp;SUBSTITUTE(TEXT(BN7,"#,##0.00"),"-","△")&amp;"】"))</f>
        <v>【283.72】</v>
      </c>
      <c r="BO6" s="33">
        <f>IF(BO7="",NA(),BO7)</f>
        <v>98.31</v>
      </c>
      <c r="BP6" s="33">
        <f t="shared" ref="BP6:BX6" si="8">IF(BP7="",NA(),BP7)</f>
        <v>85.39</v>
      </c>
      <c r="BQ6" s="33">
        <f t="shared" si="8"/>
        <v>93.52</v>
      </c>
      <c r="BR6" s="33">
        <f t="shared" si="8"/>
        <v>91.87</v>
      </c>
      <c r="BS6" s="33">
        <f t="shared" si="8"/>
        <v>90.74</v>
      </c>
      <c r="BT6" s="33">
        <f t="shared" si="8"/>
        <v>97.63</v>
      </c>
      <c r="BU6" s="33">
        <f t="shared" si="8"/>
        <v>94.86</v>
      </c>
      <c r="BV6" s="33">
        <f t="shared" si="8"/>
        <v>95.91</v>
      </c>
      <c r="BW6" s="33">
        <f t="shared" si="8"/>
        <v>96.1</v>
      </c>
      <c r="BX6" s="33">
        <f t="shared" si="8"/>
        <v>99.07</v>
      </c>
      <c r="BY6" s="32" t="str">
        <f>IF(BY7="","",IF(BY7="-","【-】","【"&amp;SUBSTITUTE(TEXT(BY7,"#,##0.00"),"-","△")&amp;"】"))</f>
        <v>【104.60】</v>
      </c>
      <c r="BZ6" s="33">
        <f>IF(BZ7="",NA(),BZ7)</f>
        <v>186.75</v>
      </c>
      <c r="CA6" s="33">
        <f t="shared" ref="CA6:CI6" si="9">IF(CA7="",NA(),CA7)</f>
        <v>201.01</v>
      </c>
      <c r="CB6" s="33">
        <f t="shared" si="9"/>
        <v>200.85</v>
      </c>
      <c r="CC6" s="33">
        <f t="shared" si="9"/>
        <v>223.34</v>
      </c>
      <c r="CD6" s="33">
        <f t="shared" si="9"/>
        <v>223.59</v>
      </c>
      <c r="CE6" s="33">
        <f t="shared" si="9"/>
        <v>172.59</v>
      </c>
      <c r="CF6" s="33">
        <f t="shared" si="9"/>
        <v>179.14</v>
      </c>
      <c r="CG6" s="33">
        <f t="shared" si="9"/>
        <v>179.29</v>
      </c>
      <c r="CH6" s="33">
        <f t="shared" si="9"/>
        <v>178.39</v>
      </c>
      <c r="CI6" s="33">
        <f t="shared" si="9"/>
        <v>173.03</v>
      </c>
      <c r="CJ6" s="32" t="str">
        <f>IF(CJ7="","",IF(CJ7="-","【-】","【"&amp;SUBSTITUTE(TEXT(CJ7,"#,##0.00"),"-","△")&amp;"】"))</f>
        <v>【164.21】</v>
      </c>
      <c r="CK6" s="33">
        <f>IF(CK7="",NA(),CK7)</f>
        <v>62.03</v>
      </c>
      <c r="CL6" s="33">
        <f t="shared" ref="CL6:CT6" si="10">IF(CL7="",NA(),CL7)</f>
        <v>59.18</v>
      </c>
      <c r="CM6" s="33">
        <f t="shared" si="10"/>
        <v>59.83</v>
      </c>
      <c r="CN6" s="33">
        <f t="shared" si="10"/>
        <v>50.29</v>
      </c>
      <c r="CO6" s="33">
        <f t="shared" si="10"/>
        <v>49.33</v>
      </c>
      <c r="CP6" s="33">
        <f t="shared" si="10"/>
        <v>60.17</v>
      </c>
      <c r="CQ6" s="33">
        <f t="shared" si="10"/>
        <v>58.76</v>
      </c>
      <c r="CR6" s="33">
        <f t="shared" si="10"/>
        <v>59.09</v>
      </c>
      <c r="CS6" s="33">
        <f t="shared" si="10"/>
        <v>59.23</v>
      </c>
      <c r="CT6" s="33">
        <f t="shared" si="10"/>
        <v>58.58</v>
      </c>
      <c r="CU6" s="32" t="str">
        <f>IF(CU7="","",IF(CU7="-","【-】","【"&amp;SUBSTITUTE(TEXT(CU7,"#,##0.00"),"-","△")&amp;"】"))</f>
        <v>【59.80】</v>
      </c>
      <c r="CV6" s="33">
        <f>IF(CV7="",NA(),CV7)</f>
        <v>92.47</v>
      </c>
      <c r="CW6" s="33">
        <f t="shared" ref="CW6:DE6" si="11">IF(CW7="",NA(),CW7)</f>
        <v>92.5</v>
      </c>
      <c r="CX6" s="33">
        <f t="shared" si="11"/>
        <v>91.31</v>
      </c>
      <c r="CY6" s="33">
        <f t="shared" si="11"/>
        <v>91.81</v>
      </c>
      <c r="CZ6" s="33">
        <f t="shared" si="11"/>
        <v>91.68</v>
      </c>
      <c r="DA6" s="33">
        <f t="shared" si="11"/>
        <v>85.47</v>
      </c>
      <c r="DB6" s="33">
        <f t="shared" si="11"/>
        <v>84.87</v>
      </c>
      <c r="DC6" s="33">
        <f t="shared" si="11"/>
        <v>85.4</v>
      </c>
      <c r="DD6" s="33">
        <f t="shared" si="11"/>
        <v>85.53</v>
      </c>
      <c r="DE6" s="33">
        <f t="shared" si="11"/>
        <v>85.23</v>
      </c>
      <c r="DF6" s="32" t="str">
        <f>IF(DF7="","",IF(DF7="-","【-】","【"&amp;SUBSTITUTE(TEXT(DF7,"#,##0.00"),"-","△")&amp;"】"))</f>
        <v>【89.78】</v>
      </c>
      <c r="DG6" s="33">
        <f>IF(DG7="",NA(),DG7)</f>
        <v>33.49</v>
      </c>
      <c r="DH6" s="33">
        <f t="shared" ref="DH6:DP6" si="12">IF(DH7="",NA(),DH7)</f>
        <v>34.92</v>
      </c>
      <c r="DI6" s="33">
        <f t="shared" si="12"/>
        <v>35.909999999999997</v>
      </c>
      <c r="DJ6" s="33">
        <f t="shared" si="12"/>
        <v>37.15</v>
      </c>
      <c r="DK6" s="33">
        <f t="shared" si="12"/>
        <v>38.590000000000003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10.94</v>
      </c>
      <c r="DS6" s="33">
        <f t="shared" ref="DS6:EA6" si="13">IF(DS7="",NA(),DS7)</f>
        <v>10.97</v>
      </c>
      <c r="DT6" s="33">
        <f t="shared" si="13"/>
        <v>10.92</v>
      </c>
      <c r="DU6" s="33">
        <f t="shared" si="13"/>
        <v>10.92</v>
      </c>
      <c r="DV6" s="33">
        <f t="shared" si="13"/>
        <v>10.95</v>
      </c>
      <c r="DW6" s="33">
        <f t="shared" si="13"/>
        <v>6.06</v>
      </c>
      <c r="DX6" s="33">
        <f t="shared" si="13"/>
        <v>6.47</v>
      </c>
      <c r="DY6" s="33">
        <f t="shared" si="13"/>
        <v>7.8</v>
      </c>
      <c r="DZ6" s="33">
        <f t="shared" si="13"/>
        <v>8.39</v>
      </c>
      <c r="EA6" s="33">
        <f t="shared" si="13"/>
        <v>10.09</v>
      </c>
      <c r="EB6" s="32" t="str">
        <f>IF(EB7="","",IF(EB7="-","【-】","【"&amp;SUBSTITUTE(TEXT(EB7,"#,##0.00"),"-","△")&amp;"】"))</f>
        <v>【12.42】</v>
      </c>
      <c r="EC6" s="33">
        <f>IF(EC7="",NA(),EC7)</f>
        <v>1.07</v>
      </c>
      <c r="ED6" s="33">
        <f t="shared" ref="ED6:EL6" si="14">IF(ED7="",NA(),ED7)</f>
        <v>0.6</v>
      </c>
      <c r="EE6" s="33">
        <f t="shared" si="14"/>
        <v>1.1200000000000001</v>
      </c>
      <c r="EF6" s="33">
        <f t="shared" si="14"/>
        <v>0.18</v>
      </c>
      <c r="EG6" s="33">
        <f t="shared" si="14"/>
        <v>0.28999999999999998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403415</v>
      </c>
      <c r="D7" s="35">
        <v>46</v>
      </c>
      <c r="E7" s="35">
        <v>1</v>
      </c>
      <c r="F7" s="35">
        <v>0</v>
      </c>
      <c r="G7" s="35">
        <v>1</v>
      </c>
      <c r="H7" s="35" t="s">
        <v>93</v>
      </c>
      <c r="I7" s="35" t="s">
        <v>94</v>
      </c>
      <c r="J7" s="35" t="s">
        <v>95</v>
      </c>
      <c r="K7" s="35" t="s">
        <v>96</v>
      </c>
      <c r="L7" s="35" t="s">
        <v>97</v>
      </c>
      <c r="M7" s="36" t="s">
        <v>98</v>
      </c>
      <c r="N7" s="36">
        <v>78.14</v>
      </c>
      <c r="O7" s="36">
        <v>96.36</v>
      </c>
      <c r="P7" s="36">
        <v>3500</v>
      </c>
      <c r="Q7" s="36">
        <v>37726</v>
      </c>
      <c r="R7" s="36">
        <v>30.21</v>
      </c>
      <c r="S7" s="36">
        <v>1248.79</v>
      </c>
      <c r="T7" s="36">
        <v>36287</v>
      </c>
      <c r="U7" s="36">
        <v>12.32</v>
      </c>
      <c r="V7" s="36">
        <v>2945.37</v>
      </c>
      <c r="W7" s="36">
        <v>101.54</v>
      </c>
      <c r="X7" s="36">
        <v>88.79</v>
      </c>
      <c r="Y7" s="36">
        <v>96.74</v>
      </c>
      <c r="Z7" s="36">
        <v>96.69</v>
      </c>
      <c r="AA7" s="36">
        <v>95.61</v>
      </c>
      <c r="AB7" s="36">
        <v>108.43</v>
      </c>
      <c r="AC7" s="36">
        <v>105.61</v>
      </c>
      <c r="AD7" s="36">
        <v>106.41</v>
      </c>
      <c r="AE7" s="36">
        <v>106.89</v>
      </c>
      <c r="AF7" s="36">
        <v>109.04</v>
      </c>
      <c r="AG7" s="36">
        <v>113.03</v>
      </c>
      <c r="AH7" s="36">
        <v>0</v>
      </c>
      <c r="AI7" s="36">
        <v>11.13</v>
      </c>
      <c r="AJ7" s="36">
        <v>3.42</v>
      </c>
      <c r="AK7" s="36">
        <v>3.52</v>
      </c>
      <c r="AL7" s="36">
        <v>0</v>
      </c>
      <c r="AM7" s="36">
        <v>5.37</v>
      </c>
      <c r="AN7" s="36">
        <v>6.79</v>
      </c>
      <c r="AO7" s="36">
        <v>6.33</v>
      </c>
      <c r="AP7" s="36">
        <v>7.76</v>
      </c>
      <c r="AQ7" s="36">
        <v>3.77</v>
      </c>
      <c r="AR7" s="36">
        <v>0.81</v>
      </c>
      <c r="AS7" s="36">
        <v>623.71</v>
      </c>
      <c r="AT7" s="36">
        <v>513</v>
      </c>
      <c r="AU7" s="36">
        <v>432.86</v>
      </c>
      <c r="AV7" s="36">
        <v>340.49</v>
      </c>
      <c r="AW7" s="36">
        <v>205.26</v>
      </c>
      <c r="AX7" s="36">
        <v>792.56</v>
      </c>
      <c r="AY7" s="36">
        <v>832.37</v>
      </c>
      <c r="AZ7" s="36">
        <v>852.01</v>
      </c>
      <c r="BA7" s="36">
        <v>909.68</v>
      </c>
      <c r="BB7" s="36">
        <v>382.09</v>
      </c>
      <c r="BC7" s="36">
        <v>264.16000000000003</v>
      </c>
      <c r="BD7" s="36">
        <v>297.97000000000003</v>
      </c>
      <c r="BE7" s="36">
        <v>331.32</v>
      </c>
      <c r="BF7" s="36">
        <v>287.98</v>
      </c>
      <c r="BG7" s="36">
        <v>251.56</v>
      </c>
      <c r="BH7" s="36">
        <v>243.35</v>
      </c>
      <c r="BI7" s="36">
        <v>403.05</v>
      </c>
      <c r="BJ7" s="36">
        <v>403.15</v>
      </c>
      <c r="BK7" s="36">
        <v>391.4</v>
      </c>
      <c r="BL7" s="36">
        <v>382.65</v>
      </c>
      <c r="BM7" s="36">
        <v>385.06</v>
      </c>
      <c r="BN7" s="36">
        <v>283.72000000000003</v>
      </c>
      <c r="BO7" s="36">
        <v>98.31</v>
      </c>
      <c r="BP7" s="36">
        <v>85.39</v>
      </c>
      <c r="BQ7" s="36">
        <v>93.52</v>
      </c>
      <c r="BR7" s="36">
        <v>91.87</v>
      </c>
      <c r="BS7" s="36">
        <v>90.74</v>
      </c>
      <c r="BT7" s="36">
        <v>97.63</v>
      </c>
      <c r="BU7" s="36">
        <v>94.86</v>
      </c>
      <c r="BV7" s="36">
        <v>95.91</v>
      </c>
      <c r="BW7" s="36">
        <v>96.1</v>
      </c>
      <c r="BX7" s="36">
        <v>99.07</v>
      </c>
      <c r="BY7" s="36">
        <v>104.6</v>
      </c>
      <c r="BZ7" s="36">
        <v>186.75</v>
      </c>
      <c r="CA7" s="36">
        <v>201.01</v>
      </c>
      <c r="CB7" s="36">
        <v>200.85</v>
      </c>
      <c r="CC7" s="36">
        <v>223.34</v>
      </c>
      <c r="CD7" s="36">
        <v>223.59</v>
      </c>
      <c r="CE7" s="36">
        <v>172.59</v>
      </c>
      <c r="CF7" s="36">
        <v>179.14</v>
      </c>
      <c r="CG7" s="36">
        <v>179.29</v>
      </c>
      <c r="CH7" s="36">
        <v>178.39</v>
      </c>
      <c r="CI7" s="36">
        <v>173.03</v>
      </c>
      <c r="CJ7" s="36">
        <v>164.21</v>
      </c>
      <c r="CK7" s="36">
        <v>62.03</v>
      </c>
      <c r="CL7" s="36">
        <v>59.18</v>
      </c>
      <c r="CM7" s="36">
        <v>59.83</v>
      </c>
      <c r="CN7" s="36">
        <v>50.29</v>
      </c>
      <c r="CO7" s="36">
        <v>49.33</v>
      </c>
      <c r="CP7" s="36">
        <v>60.17</v>
      </c>
      <c r="CQ7" s="36">
        <v>58.76</v>
      </c>
      <c r="CR7" s="36">
        <v>59.09</v>
      </c>
      <c r="CS7" s="36">
        <v>59.23</v>
      </c>
      <c r="CT7" s="36">
        <v>58.58</v>
      </c>
      <c r="CU7" s="36">
        <v>59.8</v>
      </c>
      <c r="CV7" s="36">
        <v>92.47</v>
      </c>
      <c r="CW7" s="36">
        <v>92.5</v>
      </c>
      <c r="CX7" s="36">
        <v>91.31</v>
      </c>
      <c r="CY7" s="36">
        <v>91.81</v>
      </c>
      <c r="CZ7" s="36">
        <v>91.68</v>
      </c>
      <c r="DA7" s="36">
        <v>85.47</v>
      </c>
      <c r="DB7" s="36">
        <v>84.87</v>
      </c>
      <c r="DC7" s="36">
        <v>85.4</v>
      </c>
      <c r="DD7" s="36">
        <v>85.53</v>
      </c>
      <c r="DE7" s="36">
        <v>85.23</v>
      </c>
      <c r="DF7" s="36">
        <v>89.78</v>
      </c>
      <c r="DG7" s="36">
        <v>33.49</v>
      </c>
      <c r="DH7" s="36">
        <v>34.92</v>
      </c>
      <c r="DI7" s="36">
        <v>35.909999999999997</v>
      </c>
      <c r="DJ7" s="36">
        <v>37.15</v>
      </c>
      <c r="DK7" s="36">
        <v>38.590000000000003</v>
      </c>
      <c r="DL7" s="36">
        <v>34.47</v>
      </c>
      <c r="DM7" s="36">
        <v>35.53</v>
      </c>
      <c r="DN7" s="36">
        <v>36.36</v>
      </c>
      <c r="DO7" s="36">
        <v>37.340000000000003</v>
      </c>
      <c r="DP7" s="36">
        <v>44.31</v>
      </c>
      <c r="DQ7" s="36">
        <v>46.31</v>
      </c>
      <c r="DR7" s="36">
        <v>10.94</v>
      </c>
      <c r="DS7" s="36">
        <v>10.97</v>
      </c>
      <c r="DT7" s="36">
        <v>10.92</v>
      </c>
      <c r="DU7" s="36">
        <v>10.92</v>
      </c>
      <c r="DV7" s="36">
        <v>10.95</v>
      </c>
      <c r="DW7" s="36">
        <v>6.06</v>
      </c>
      <c r="DX7" s="36">
        <v>6.47</v>
      </c>
      <c r="DY7" s="36">
        <v>7.8</v>
      </c>
      <c r="DZ7" s="36">
        <v>8.39</v>
      </c>
      <c r="EA7" s="36">
        <v>10.09</v>
      </c>
      <c r="EB7" s="36">
        <v>12.42</v>
      </c>
      <c r="EC7" s="36">
        <v>1.07</v>
      </c>
      <c r="ED7" s="36">
        <v>0.6</v>
      </c>
      <c r="EE7" s="36">
        <v>1.1200000000000001</v>
      </c>
      <c r="EF7" s="36">
        <v>0.18</v>
      </c>
      <c r="EG7" s="36">
        <v>0.28999999999999998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宇美町</cp:lastModifiedBy>
  <cp:lastPrinted>2016-02-15T08:34:53Z</cp:lastPrinted>
  <dcterms:created xsi:type="dcterms:W3CDTF">2016-01-18T04:54:57Z</dcterms:created>
  <dcterms:modified xsi:type="dcterms:W3CDTF">2016-02-15T08:37:00Z</dcterms:modified>
  <cp:category/>
</cp:coreProperties>
</file>