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ms\28_上下水道課\02 管理係（下水）\300 下水道総務\調査／報告\地方課\経営状況\経営分析表\"/>
    </mc:Choice>
  </mc:AlternateContent>
  <workbookProtection workbookAlgorithmName="SHA-512" workbookHashValue="uwTJCNFoJLjFLvvhgILgiAHlmi7YC+MZkngEJ+j37sJrkAR2oem7hUjAfVlG7wPAi7fO+ICOSkuTnVyrjEFGog==" workbookSaltValue="0F6zjY/o40gpcLodHotEQ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<sst xmlns="http://schemas.openxmlformats.org/spreadsheetml/2006/main" count="303" uniqueCount="123">
  <si>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</si>
  <si>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</si>
  <si>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</si>
  <si>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</si>
  <si>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</si>
  <si>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</si>
  <si>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</si>
  <si>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</si>
  <si>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</si>
  <si>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</si>
  <si>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</si>
  <si>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</si>
  <si>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</si>
  <si>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</si>
  <si>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</si>
  <si>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</si>
  <si>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</si>
  <si>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</si>
  <si>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</si>
  <si>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</si>
  <si>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</si>
  <si>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</si>
  <si>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</si>
  <si>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</si>
  <si>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</si>
  <si>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</si>
  <si>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</si>
  <si>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</si>
  <si>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</si>
  <si>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</si>
  <si>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</si>
  <si>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</si>
  <si>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</si>
  <si>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</si>
  <si>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</si>
  <si>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</si>
  <si>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</si>
  <si>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</si>
  <si>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</si>
  <si>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</si>
  <si>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</si>
  <si>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</si>
  <si>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</si>
  <si>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</si>
  <si>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</si>
  <si>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</si>
  <si>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</si>
  <si>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</si>
  <si>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</si>
  <si>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</si>
  <si>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</si>
  <si>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</si>
  <si>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</si>
  <si>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</si>
  <si>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</si>
  <si>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</si>
  <si>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</si>
  <si>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</si>
  <si>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</si>
  <si>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</si>
  <si>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</si>
  <si>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</si>
  <si>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</si>
  <si>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</si>
  <si>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</si>
  <si>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</si>
  <si>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</si>
  <si>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</si>
  <si>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</si>
  <si>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</si>
  <si>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</si>
  <si>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</si>
  <si>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</si>
  <si>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</si>
  <si>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</si>
  <si>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</si>
  <si>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</si>
  <si>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</si>
  <si>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</si>
  <si>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</si>
  <si>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</si>
  <si>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</si>
  <si>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</si>
  <si>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</si>
  <si>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</si>
  <si>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</si>
  <si>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</si>
  <si>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</si>
  <si>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</si>
  <si>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</si>
  <si>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</si>
  <si>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</si>
  <si>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</si>
  <si>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</si>
  <si>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</si>
  <si>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</si>
  <si>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</si>
  <si>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</si>
  <si>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</si>
  <si>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</si>
  <si>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</si>
  <si>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</si>
  <si>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</si>
  <si>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</si>
  <si>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</si>
  <si>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</si>
  <si>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</si>
  <si>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</si>
  <si>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宇美町</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</si>
  <si>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</si>
  <si>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</si>
  <si>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</si>
  <si>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</si>
  <si>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</si>
  <si>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</si>
  <si>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</si>
  <si>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</si>
  <si>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</si>
  <si>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</si>
  <si>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</si>
  <si>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99.36％に回復し、平成29年度は、累積欠損金の減少となった。使用料金については近隣市町と比較してみると依然として高水準であることから使用料収入率の向上と水洗化率の向上に努め、収入の確保を図る。人口減少に伴い処理区域内人口も減少しており、施設の有効利用と普及率向上を目的とした整備計画等の見直しやストックマネジメント計画による施設管理を実施する。</t>
    <rPh sb="0" eb="2">
      <t>ケイジョウ</t>
    </rPh>
    <rPh sb="2" eb="4">
      <t>シュウシ</t>
    </rPh>
    <rPh sb="4" eb="5">
      <t>ヒ</t>
    </rPh>
    <rPh sb="15" eb="17">
      <t>カイフク</t>
    </rPh>
    <rPh sb="19" eb="21">
      <t>ヘイセイ</t>
    </rPh>
    <rPh sb="23" eb="25">
      <t>ネンド</t>
    </rPh>
    <rPh sb="27" eb="29">
      <t>ルイセキ</t>
    </rPh>
    <rPh sb="29" eb="32">
      <t>ケッソンキン</t>
    </rPh>
    <rPh sb="33" eb="35">
      <t>ゲンショウ</t>
    </rPh>
    <rPh sb="76" eb="79">
      <t>シヨウリョウ</t>
    </rPh>
    <rPh sb="79" eb="81">
      <t>シュウニュウ</t>
    </rPh>
    <rPh sb="81" eb="82">
      <t>リツ</t>
    </rPh>
    <rPh sb="83" eb="85">
      <t>コウジョウ</t>
    </rPh>
    <rPh sb="86" eb="89">
      <t>スイセンカ</t>
    </rPh>
    <rPh sb="89" eb="90">
      <t>リツ</t>
    </rPh>
    <rPh sb="91" eb="93">
      <t>コウジョウ</t>
    </rPh>
    <rPh sb="94" eb="95">
      <t>ツト</t>
    </rPh>
    <rPh sb="97" eb="99">
      <t>シュウニュウ</t>
    </rPh>
    <rPh sb="100" eb="102">
      <t>カクホ</t>
    </rPh>
    <rPh sb="103" eb="104">
      <t>ハカ</t>
    </rPh>
    <rPh sb="106" eb="108">
      <t>ジンコウ</t>
    </rPh>
    <rPh sb="108" eb="110">
      <t>ゲンショウ</t>
    </rPh>
    <rPh sb="111" eb="112">
      <t>トモナ</t>
    </rPh>
    <rPh sb="113" eb="115">
      <t>ショリ</t>
    </rPh>
    <rPh sb="115" eb="117">
      <t>クイキ</t>
    </rPh>
    <rPh sb="117" eb="118">
      <t>ナイ</t>
    </rPh>
    <rPh sb="118" eb="120">
      <t>ジンコウ</t>
    </rPh>
    <rPh sb="121" eb="123">
      <t>ゲンショウ</t>
    </rPh>
    <rPh sb="128" eb="130">
      <t>シセツ</t>
    </rPh>
    <rPh sb="131" eb="133">
      <t>ユウコウ</t>
    </rPh>
    <rPh sb="133" eb="135">
      <t>リヨウ</t>
    </rPh>
    <phoneticPr fontId="4"/>
  </si>
  <si>
    <t>平成8年3月より供用開始を行い、管路施設の更新時期には未だ至ってないが、ストックマネジメント計画を策定し、効率的な維持管理、改築更新事業を実施していく。</t>
    <rPh sb="0" eb="2">
      <t>ケイジョウ</t>
    </rPh>
    <rPh sb="2" eb="4">
      <t>シュウシ</t>
    </rPh>
    <rPh sb="4" eb="5">
      <t>ヒ</t>
    </rPh>
    <rPh sb="12" eb="14">
      <t>シタマワ</t>
    </rPh>
    <rPh sb="16" eb="18">
      <t>ヘイセイ</t>
    </rPh>
    <rPh sb="20" eb="22">
      <t>ネンド</t>
    </rPh>
    <rPh sb="23" eb="25">
      <t>アカジ</t>
    </rPh>
    <rPh sb="30" eb="32">
      <t>チホウ</t>
    </rPh>
    <rPh sb="32" eb="34">
      <t>コウエイ</t>
    </rPh>
    <rPh sb="36" eb="37">
      <t>ホウ</t>
    </rPh>
    <rPh sb="38" eb="40">
      <t>テキヨウ</t>
    </rPh>
    <rPh sb="40" eb="43">
      <t>ショネンド</t>
    </rPh>
    <rPh sb="47" eb="49">
      <t>ルイセキ</t>
    </rPh>
    <rPh sb="49" eb="52">
      <t>ケッソンキンシヨウリョウシュウニュウリツコウジョウスイセンカリツコウジョウツトシュウニュウカクホハカジンコウゲンショウトモナショリクイキナイジンコウゲンショウシセツユウコウリヨウ</t>
    </rPh>
    <rPh sb="53" eb="56">
      <t>コウリツテキ</t>
    </rPh>
    <rPh sb="57" eb="59">
      <t>イジ</t>
    </rPh>
    <phoneticPr fontId="4"/>
  </si>
  <si>
    <t>人口減少や1世帯当たりの排水量の減少、高齢化に伴う水洗化率の停滞が想定され収入増を見込むのは、困難な状況になると思われる。使用料収入の確保とともに、ストックマネジメントの実施による修繕事業費の見直し、流域下水道への負担金単価の改定協議など支出の抑制に努め、経費回収率の維持し累積欠損金の早期解消を図る。</t>
    <rPh sb="2" eb="4">
      <t>ゲンショウ</t>
    </rPh>
    <rPh sb="6" eb="8">
      <t>セタイ</t>
    </rPh>
    <rPh sb="8" eb="9">
      <t>ア</t>
    </rPh>
    <rPh sb="13" eb="15">
      <t>スイリョウ</t>
    </rPh>
    <rPh sb="16" eb="18">
      <t>ゲンショウ</t>
    </rPh>
    <rPh sb="61" eb="64">
      <t>シヨウリョウ</t>
    </rPh>
    <rPh sb="64" eb="66">
      <t>シュウニュウ</t>
    </rPh>
    <rPh sb="67" eb="69">
      <t>カクホ</t>
    </rPh>
    <rPh sb="85" eb="87">
      <t>ジッシ</t>
    </rPh>
    <rPh sb="90" eb="92">
      <t>シュウゼン</t>
    </rPh>
    <rPh sb="100" eb="102">
      <t>リュウイキ</t>
    </rPh>
    <rPh sb="102" eb="105">
      <t>ゲスイドウ</t>
    </rPh>
    <rPh sb="107" eb="110">
      <t>フタンキン</t>
    </rPh>
    <rPh sb="110" eb="112">
      <t>タンカ</t>
    </rPh>
    <rPh sb="113" eb="115">
      <t>カイテイ</t>
    </rPh>
    <rPh sb="128" eb="130">
      <t>ケイヒ</t>
    </rPh>
    <rPh sb="130" eb="132">
      <t>カイシュウ</t>
    </rPh>
    <rPh sb="132" eb="133">
      <t>リツ</t>
    </rPh>
    <rPh sb="134" eb="136">
      <t>イジ</t>
    </rPh>
    <rPh sb="137" eb="139">
      <t>ルイセキ</t>
    </rPh>
    <rPh sb="139" eb="142">
      <t>ケッソンキン</t>
    </rPh>
    <rPh sb="143" eb="145">
      <t>ソウキ</t>
    </rPh>
    <rPh sb="145" eb="147">
      <t>カイショウ</t>
    </rPh>
    <rPh sb="148" eb="149">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</si>
</sst>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243-4C99-A1E4-947DA7475B99}"/>
            </c:ext>
          </c:extLst>
        </c:ser>
        <c:dLbls>
          <c:showLegendKey val="0"/>
          <c:showVal val="0"/>
          <c:showCatName val="0"/>
          <c:showSerName val="0"/>
          <c:showPercent val="0"/>
          <c:showBubbleSize val="0"/>
        </c:dLbls>
        <c:gapWidth val="150"/>
        <c:axId val="190923208"/>
        <c:axId val="19092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0.11</c:v>
                </c:pt>
              </c:numCache>
            </c:numRef>
          </c:val>
          <c:smooth val="0"/>
          <c:extLst xmlns:c16r2="http://schemas.microsoft.com/office/drawing/2015/06/chart">
            <c:ext xmlns:c16="http://schemas.microsoft.com/office/drawing/2014/chart" uri="{C3380CC4-5D6E-409C-BE32-E72D297353CC}">
              <c16:uniqueId val="{00000001-3243-4C99-A1E4-947DA7475B99}"/>
            </c:ext>
          </c:extLst>
        </c:ser>
        <c:dLbls>
          <c:showLegendKey val="0"/>
          <c:showVal val="0"/>
          <c:showCatName val="0"/>
          <c:showSerName val="0"/>
          <c:showPercent val="0"/>
          <c:showBubbleSize val="0"/>
        </c:dLbls>
        <c:marker val="1"/>
        <c:smooth val="0"/>
        <c:axId val="190923208"/>
        <c:axId val="190923600"/>
      </c:lineChart>
      <c:dateAx>
        <c:axId val="190923208"/>
        <c:scaling>
          <c:orientation val="minMax"/>
        </c:scaling>
        <c:delete val="1"/>
        <c:axPos val="b"/>
        <c:numFmt formatCode="ge" sourceLinked="1"/>
        <c:majorTickMark val="none"/>
        <c:minorTickMark val="none"/>
        <c:tickLblPos val="none"/>
        <c:crossAx val="190923600"/>
        <c:crosses val="autoZero"/>
        <c:auto val="1"/>
        <c:lblOffset val="100"/>
        <c:baseTimeUnit val="years"/>
      </c:dateAx>
      <c:valAx>
        <c:axId val="19092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2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0C-4A4A-9C0A-AEC45C70B38B}"/>
            </c:ext>
          </c:extLst>
        </c:ser>
        <c:dLbls>
          <c:showLegendKey val="0"/>
          <c:showVal val="0"/>
          <c:showCatName val="0"/>
          <c:showSerName val="0"/>
          <c:showPercent val="0"/>
          <c:showBubbleSize val="0"/>
        </c:dLbls>
        <c:gapWidth val="150"/>
        <c:axId val="191441816"/>
        <c:axId val="19144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61.03</c:v>
                </c:pt>
                <c:pt idx="4">
                  <c:v>59.55</c:v>
                </c:pt>
              </c:numCache>
            </c:numRef>
          </c:val>
          <c:smooth val="0"/>
          <c:extLst xmlns:c16r2="http://schemas.microsoft.com/office/drawing/2015/06/chart">
            <c:ext xmlns:c16="http://schemas.microsoft.com/office/drawing/2014/chart" uri="{C3380CC4-5D6E-409C-BE32-E72D297353CC}">
              <c16:uniqueId val="{00000001-C20C-4A4A-9C0A-AEC45C70B38B}"/>
            </c:ext>
          </c:extLst>
        </c:ser>
        <c:dLbls>
          <c:showLegendKey val="0"/>
          <c:showVal val="0"/>
          <c:showCatName val="0"/>
          <c:showSerName val="0"/>
          <c:showPercent val="0"/>
          <c:showBubbleSize val="0"/>
        </c:dLbls>
        <c:marker val="1"/>
        <c:smooth val="0"/>
        <c:axId val="191441816"/>
        <c:axId val="191441424"/>
      </c:lineChart>
      <c:dateAx>
        <c:axId val="191441816"/>
        <c:scaling>
          <c:orientation val="minMax"/>
        </c:scaling>
        <c:delete val="1"/>
        <c:axPos val="b"/>
        <c:numFmt formatCode="ge" sourceLinked="1"/>
        <c:majorTickMark val="none"/>
        <c:minorTickMark val="none"/>
        <c:tickLblPos val="none"/>
        <c:crossAx val="191441424"/>
        <c:crosses val="autoZero"/>
        <c:auto val="1"/>
        <c:lblOffset val="100"/>
        <c:baseTimeUnit val="years"/>
      </c:dateAx>
      <c:valAx>
        <c:axId val="1914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4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93.83</c:v>
                </c:pt>
                <c:pt idx="4">
                  <c:v>93.73</c:v>
                </c:pt>
              </c:numCache>
            </c:numRef>
          </c:val>
          <c:extLst xmlns:c16r2="http://schemas.microsoft.com/office/drawing/2015/06/chart">
            <c:ext xmlns:c16="http://schemas.microsoft.com/office/drawing/2014/chart" uri="{C3380CC4-5D6E-409C-BE32-E72D297353CC}">
              <c16:uniqueId val="{00000000-9B33-4A87-B4E8-636C4737C527}"/>
            </c:ext>
          </c:extLst>
        </c:ser>
        <c:dLbls>
          <c:showLegendKey val="0"/>
          <c:showVal val="0"/>
          <c:showCatName val="0"/>
          <c:showSerName val="0"/>
          <c:showPercent val="0"/>
          <c:showBubbleSize val="0"/>
        </c:dLbls>
        <c:gapWidth val="150"/>
        <c:axId val="192032528"/>
        <c:axId val="19203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86.83</c:v>
                </c:pt>
                <c:pt idx="4">
                  <c:v>87.14</c:v>
                </c:pt>
              </c:numCache>
            </c:numRef>
          </c:val>
          <c:smooth val="0"/>
          <c:extLst xmlns:c16r2="http://schemas.microsoft.com/office/drawing/2015/06/chart">
            <c:ext xmlns:c16="http://schemas.microsoft.com/office/drawing/2014/chart" uri="{C3380CC4-5D6E-409C-BE32-E72D297353CC}">
              <c16:uniqueId val="{00000001-9B33-4A87-B4E8-636C4737C527}"/>
            </c:ext>
          </c:extLst>
        </c:ser>
        <c:dLbls>
          <c:showLegendKey val="0"/>
          <c:showVal val="0"/>
          <c:showCatName val="0"/>
          <c:showSerName val="0"/>
          <c:showPercent val="0"/>
          <c:showBubbleSize val="0"/>
        </c:dLbls>
        <c:marker val="1"/>
        <c:smooth val="0"/>
        <c:axId val="192032528"/>
        <c:axId val="192032920"/>
      </c:lineChart>
      <c:dateAx>
        <c:axId val="192032528"/>
        <c:scaling>
          <c:orientation val="minMax"/>
        </c:scaling>
        <c:delete val="1"/>
        <c:axPos val="b"/>
        <c:numFmt formatCode="ge" sourceLinked="1"/>
        <c:majorTickMark val="none"/>
        <c:minorTickMark val="none"/>
        <c:tickLblPos val="none"/>
        <c:crossAx val="192032920"/>
        <c:crosses val="autoZero"/>
        <c:auto val="1"/>
        <c:lblOffset val="100"/>
        <c:baseTimeUnit val="years"/>
      </c:dateAx>
      <c:valAx>
        <c:axId val="19203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3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94.43</c:v>
                </c:pt>
                <c:pt idx="4">
                  <c:v>99.36</c:v>
                </c:pt>
              </c:numCache>
            </c:numRef>
          </c:val>
          <c:extLst xmlns:c16r2="http://schemas.microsoft.com/office/drawing/2015/06/chart">
            <c:ext xmlns:c16="http://schemas.microsoft.com/office/drawing/2014/chart" uri="{C3380CC4-5D6E-409C-BE32-E72D297353CC}">
              <c16:uniqueId val="{00000000-9A50-43F1-B72A-E3CB767D815A}"/>
            </c:ext>
          </c:extLst>
        </c:ser>
        <c:dLbls>
          <c:showLegendKey val="0"/>
          <c:showVal val="0"/>
          <c:showCatName val="0"/>
          <c:showSerName val="0"/>
          <c:showPercent val="0"/>
          <c:showBubbleSize val="0"/>
        </c:dLbls>
        <c:gapWidth val="150"/>
        <c:axId val="190924776"/>
        <c:axId val="19092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105.73</c:v>
                </c:pt>
                <c:pt idx="4">
                  <c:v>108.38</c:v>
                </c:pt>
              </c:numCache>
            </c:numRef>
          </c:val>
          <c:smooth val="0"/>
          <c:extLst xmlns:c16r2="http://schemas.microsoft.com/office/drawing/2015/06/chart">
            <c:ext xmlns:c16="http://schemas.microsoft.com/office/drawing/2014/chart" uri="{C3380CC4-5D6E-409C-BE32-E72D297353CC}">
              <c16:uniqueId val="{00000001-9A50-43F1-B72A-E3CB767D815A}"/>
            </c:ext>
          </c:extLst>
        </c:ser>
        <c:dLbls>
          <c:showLegendKey val="0"/>
          <c:showVal val="0"/>
          <c:showCatName val="0"/>
          <c:showSerName val="0"/>
          <c:showPercent val="0"/>
          <c:showBubbleSize val="0"/>
        </c:dLbls>
        <c:marker val="1"/>
        <c:smooth val="0"/>
        <c:axId val="190924776"/>
        <c:axId val="190925168"/>
      </c:lineChart>
      <c:dateAx>
        <c:axId val="190924776"/>
        <c:scaling>
          <c:orientation val="minMax"/>
        </c:scaling>
        <c:delete val="1"/>
        <c:axPos val="b"/>
        <c:numFmt formatCode="ge" sourceLinked="1"/>
        <c:majorTickMark val="none"/>
        <c:minorTickMark val="none"/>
        <c:tickLblPos val="none"/>
        <c:crossAx val="190925168"/>
        <c:crosses val="autoZero"/>
        <c:auto val="1"/>
        <c:lblOffset val="100"/>
        <c:baseTimeUnit val="years"/>
      </c:dateAx>
      <c:valAx>
        <c:axId val="19092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2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2.68</c:v>
                </c:pt>
                <c:pt idx="4">
                  <c:v>5.33</c:v>
                </c:pt>
              </c:numCache>
            </c:numRef>
          </c:val>
          <c:extLst xmlns:c16r2="http://schemas.microsoft.com/office/drawing/2015/06/chart">
            <c:ext xmlns:c16="http://schemas.microsoft.com/office/drawing/2014/chart" uri="{C3380CC4-5D6E-409C-BE32-E72D297353CC}">
              <c16:uniqueId val="{00000000-CDED-44A7-B8B3-FDECC0687FDB}"/>
            </c:ext>
          </c:extLst>
        </c:ser>
        <c:dLbls>
          <c:showLegendKey val="0"/>
          <c:showVal val="0"/>
          <c:showCatName val="0"/>
          <c:showSerName val="0"/>
          <c:showPercent val="0"/>
          <c:showBubbleSize val="0"/>
        </c:dLbls>
        <c:gapWidth val="150"/>
        <c:axId val="190926344"/>
        <c:axId val="19092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14.26</c:v>
                </c:pt>
                <c:pt idx="4">
                  <c:v>15.21</c:v>
                </c:pt>
              </c:numCache>
            </c:numRef>
          </c:val>
          <c:smooth val="0"/>
          <c:extLst xmlns:c16r2="http://schemas.microsoft.com/office/drawing/2015/06/chart">
            <c:ext xmlns:c16="http://schemas.microsoft.com/office/drawing/2014/chart" uri="{C3380CC4-5D6E-409C-BE32-E72D297353CC}">
              <c16:uniqueId val="{00000001-CDED-44A7-B8B3-FDECC0687FDB}"/>
            </c:ext>
          </c:extLst>
        </c:ser>
        <c:dLbls>
          <c:showLegendKey val="0"/>
          <c:showVal val="0"/>
          <c:showCatName val="0"/>
          <c:showSerName val="0"/>
          <c:showPercent val="0"/>
          <c:showBubbleSize val="0"/>
        </c:dLbls>
        <c:marker val="1"/>
        <c:smooth val="0"/>
        <c:axId val="190926344"/>
        <c:axId val="190926736"/>
      </c:lineChart>
      <c:dateAx>
        <c:axId val="190926344"/>
        <c:scaling>
          <c:orientation val="minMax"/>
        </c:scaling>
        <c:delete val="1"/>
        <c:axPos val="b"/>
        <c:numFmt formatCode="ge" sourceLinked="1"/>
        <c:majorTickMark val="none"/>
        <c:minorTickMark val="none"/>
        <c:tickLblPos val="none"/>
        <c:crossAx val="190926736"/>
        <c:crosses val="autoZero"/>
        <c:auto val="1"/>
        <c:lblOffset val="100"/>
        <c:baseTimeUnit val="years"/>
      </c:dateAx>
      <c:valAx>
        <c:axId val="19092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2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857-4419-8431-373DC5299495}"/>
            </c:ext>
          </c:extLst>
        </c:ser>
        <c:dLbls>
          <c:showLegendKey val="0"/>
          <c:showVal val="0"/>
          <c:showCatName val="0"/>
          <c:showSerName val="0"/>
          <c:showPercent val="0"/>
          <c:showBubbleSize val="0"/>
        </c:dLbls>
        <c:gapWidth val="150"/>
        <c:axId val="191439072"/>
        <c:axId val="19143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xmlns:c16r2="http://schemas.microsoft.com/office/drawing/2015/06/chart">
            <c:ext xmlns:c16="http://schemas.microsoft.com/office/drawing/2014/chart" uri="{C3380CC4-5D6E-409C-BE32-E72D297353CC}">
              <c16:uniqueId val="{00000001-E857-4419-8431-373DC5299495}"/>
            </c:ext>
          </c:extLst>
        </c:ser>
        <c:dLbls>
          <c:showLegendKey val="0"/>
          <c:showVal val="0"/>
          <c:showCatName val="0"/>
          <c:showSerName val="0"/>
          <c:showPercent val="0"/>
          <c:showBubbleSize val="0"/>
        </c:dLbls>
        <c:marker val="1"/>
        <c:smooth val="0"/>
        <c:axId val="191439072"/>
        <c:axId val="191439464"/>
      </c:lineChart>
      <c:dateAx>
        <c:axId val="191439072"/>
        <c:scaling>
          <c:orientation val="minMax"/>
        </c:scaling>
        <c:delete val="1"/>
        <c:axPos val="b"/>
        <c:numFmt formatCode="ge" sourceLinked="1"/>
        <c:majorTickMark val="none"/>
        <c:minorTickMark val="none"/>
        <c:tickLblPos val="none"/>
        <c:crossAx val="191439464"/>
        <c:crosses val="autoZero"/>
        <c:auto val="1"/>
        <c:lblOffset val="100"/>
        <c:baseTimeUnit val="years"/>
      </c:dateAx>
      <c:valAx>
        <c:axId val="19143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39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1.5</c:v>
                </c:pt>
                <c:pt idx="4">
                  <c:v>0.33</c:v>
                </c:pt>
              </c:numCache>
            </c:numRef>
          </c:val>
          <c:extLst xmlns:c16r2="http://schemas.microsoft.com/office/drawing/2015/06/chart">
            <c:ext xmlns:c16="http://schemas.microsoft.com/office/drawing/2014/chart" uri="{C3380CC4-5D6E-409C-BE32-E72D297353CC}">
              <c16:uniqueId val="{00000000-82B7-4F72-9FB0-956769AB23C2}"/>
            </c:ext>
          </c:extLst>
        </c:ser>
        <c:dLbls>
          <c:showLegendKey val="0"/>
          <c:showVal val="0"/>
          <c:showCatName val="0"/>
          <c:showSerName val="0"/>
          <c:showPercent val="0"/>
          <c:showBubbleSize val="0"/>
        </c:dLbls>
        <c:gapWidth val="150"/>
        <c:axId val="191607712"/>
        <c:axId val="19160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14.68</c:v>
                </c:pt>
                <c:pt idx="4">
                  <c:v>12.78</c:v>
                </c:pt>
              </c:numCache>
            </c:numRef>
          </c:val>
          <c:smooth val="0"/>
          <c:extLst xmlns:c16r2="http://schemas.microsoft.com/office/drawing/2015/06/chart">
            <c:ext xmlns:c16="http://schemas.microsoft.com/office/drawing/2014/chart" uri="{C3380CC4-5D6E-409C-BE32-E72D297353CC}">
              <c16:uniqueId val="{00000001-82B7-4F72-9FB0-956769AB23C2}"/>
            </c:ext>
          </c:extLst>
        </c:ser>
        <c:dLbls>
          <c:showLegendKey val="0"/>
          <c:showVal val="0"/>
          <c:showCatName val="0"/>
          <c:showSerName val="0"/>
          <c:showPercent val="0"/>
          <c:showBubbleSize val="0"/>
        </c:dLbls>
        <c:marker val="1"/>
        <c:smooth val="0"/>
        <c:axId val="191607712"/>
        <c:axId val="191608104"/>
      </c:lineChart>
      <c:dateAx>
        <c:axId val="191607712"/>
        <c:scaling>
          <c:orientation val="minMax"/>
        </c:scaling>
        <c:delete val="1"/>
        <c:axPos val="b"/>
        <c:numFmt formatCode="ge" sourceLinked="1"/>
        <c:majorTickMark val="none"/>
        <c:minorTickMark val="none"/>
        <c:tickLblPos val="none"/>
        <c:crossAx val="191608104"/>
        <c:crosses val="autoZero"/>
        <c:auto val="1"/>
        <c:lblOffset val="100"/>
        <c:baseTimeUnit val="years"/>
      </c:dateAx>
      <c:valAx>
        <c:axId val="19160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33.65</c:v>
                </c:pt>
                <c:pt idx="4">
                  <c:v>33.1</c:v>
                </c:pt>
              </c:numCache>
            </c:numRef>
          </c:val>
          <c:extLst xmlns:c16r2="http://schemas.microsoft.com/office/drawing/2015/06/chart">
            <c:ext xmlns:c16="http://schemas.microsoft.com/office/drawing/2014/chart" uri="{C3380CC4-5D6E-409C-BE32-E72D297353CC}">
              <c16:uniqueId val="{00000000-7452-4988-BF49-C32C37CC6B18}"/>
            </c:ext>
          </c:extLst>
        </c:ser>
        <c:dLbls>
          <c:showLegendKey val="0"/>
          <c:showVal val="0"/>
          <c:showCatName val="0"/>
          <c:showSerName val="0"/>
          <c:showPercent val="0"/>
          <c:showBubbleSize val="0"/>
        </c:dLbls>
        <c:gapWidth val="150"/>
        <c:axId val="191609672"/>
        <c:axId val="19161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50.78</c:v>
                </c:pt>
                <c:pt idx="4">
                  <c:v>57.48</c:v>
                </c:pt>
              </c:numCache>
            </c:numRef>
          </c:val>
          <c:smooth val="0"/>
          <c:extLst xmlns:c16r2="http://schemas.microsoft.com/office/drawing/2015/06/chart">
            <c:ext xmlns:c16="http://schemas.microsoft.com/office/drawing/2014/chart" uri="{C3380CC4-5D6E-409C-BE32-E72D297353CC}">
              <c16:uniqueId val="{00000001-7452-4988-BF49-C32C37CC6B18}"/>
            </c:ext>
          </c:extLst>
        </c:ser>
        <c:dLbls>
          <c:showLegendKey val="0"/>
          <c:showVal val="0"/>
          <c:showCatName val="0"/>
          <c:showSerName val="0"/>
          <c:showPercent val="0"/>
          <c:showBubbleSize val="0"/>
        </c:dLbls>
        <c:marker val="1"/>
        <c:smooth val="0"/>
        <c:axId val="191609672"/>
        <c:axId val="191610064"/>
      </c:lineChart>
      <c:dateAx>
        <c:axId val="191609672"/>
        <c:scaling>
          <c:orientation val="minMax"/>
        </c:scaling>
        <c:delete val="1"/>
        <c:axPos val="b"/>
        <c:numFmt formatCode="ge" sourceLinked="1"/>
        <c:majorTickMark val="none"/>
        <c:minorTickMark val="none"/>
        <c:tickLblPos val="none"/>
        <c:crossAx val="191610064"/>
        <c:crosses val="autoZero"/>
        <c:auto val="1"/>
        <c:lblOffset val="100"/>
        <c:baseTimeUnit val="years"/>
      </c:dateAx>
      <c:valAx>
        <c:axId val="19161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0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849.83</c:v>
                </c:pt>
                <c:pt idx="4">
                  <c:v>730.03</c:v>
                </c:pt>
              </c:numCache>
            </c:numRef>
          </c:val>
          <c:extLst xmlns:c16r2="http://schemas.microsoft.com/office/drawing/2015/06/chart">
            <c:ext xmlns:c16="http://schemas.microsoft.com/office/drawing/2014/chart" uri="{C3380CC4-5D6E-409C-BE32-E72D297353CC}">
              <c16:uniqueId val="{00000000-501F-472B-BB5F-8A5D1A1EFC7F}"/>
            </c:ext>
          </c:extLst>
        </c:ser>
        <c:dLbls>
          <c:showLegendKey val="0"/>
          <c:showVal val="0"/>
          <c:showCatName val="0"/>
          <c:showSerName val="0"/>
          <c:showPercent val="0"/>
          <c:showBubbleSize val="0"/>
        </c:dLbls>
        <c:gapWidth val="150"/>
        <c:axId val="191611240"/>
        <c:axId val="19175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1053.93</c:v>
                </c:pt>
                <c:pt idx="4">
                  <c:v>1046.25</c:v>
                </c:pt>
              </c:numCache>
            </c:numRef>
          </c:val>
          <c:smooth val="0"/>
          <c:extLst xmlns:c16r2="http://schemas.microsoft.com/office/drawing/2015/06/chart">
            <c:ext xmlns:c16="http://schemas.microsoft.com/office/drawing/2014/chart" uri="{C3380CC4-5D6E-409C-BE32-E72D297353CC}">
              <c16:uniqueId val="{00000001-501F-472B-BB5F-8A5D1A1EFC7F}"/>
            </c:ext>
          </c:extLst>
        </c:ser>
        <c:dLbls>
          <c:showLegendKey val="0"/>
          <c:showVal val="0"/>
          <c:showCatName val="0"/>
          <c:showSerName val="0"/>
          <c:showPercent val="0"/>
          <c:showBubbleSize val="0"/>
        </c:dLbls>
        <c:marker val="1"/>
        <c:smooth val="0"/>
        <c:axId val="191611240"/>
        <c:axId val="191758136"/>
      </c:lineChart>
      <c:dateAx>
        <c:axId val="191611240"/>
        <c:scaling>
          <c:orientation val="minMax"/>
        </c:scaling>
        <c:delete val="1"/>
        <c:axPos val="b"/>
        <c:numFmt formatCode="ge" sourceLinked="1"/>
        <c:majorTickMark val="none"/>
        <c:minorTickMark val="none"/>
        <c:tickLblPos val="none"/>
        <c:crossAx val="191758136"/>
        <c:crosses val="autoZero"/>
        <c:auto val="1"/>
        <c:lblOffset val="100"/>
        <c:baseTimeUnit val="years"/>
      </c:dateAx>
      <c:valAx>
        <c:axId val="19175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110.01</c:v>
                </c:pt>
                <c:pt idx="4">
                  <c:v>100</c:v>
                </c:pt>
              </c:numCache>
            </c:numRef>
          </c:val>
          <c:extLst xmlns:c16r2="http://schemas.microsoft.com/office/drawing/2015/06/chart">
            <c:ext xmlns:c16="http://schemas.microsoft.com/office/drawing/2014/chart" uri="{C3380CC4-5D6E-409C-BE32-E72D297353CC}">
              <c16:uniqueId val="{00000000-E9BE-4DBB-8489-65AF93E3B92F}"/>
            </c:ext>
          </c:extLst>
        </c:ser>
        <c:dLbls>
          <c:showLegendKey val="0"/>
          <c:showVal val="0"/>
          <c:showCatName val="0"/>
          <c:showSerName val="0"/>
          <c:showPercent val="0"/>
          <c:showBubbleSize val="0"/>
        </c:dLbls>
        <c:gapWidth val="150"/>
        <c:axId val="191759312"/>
        <c:axId val="19175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85.23</c:v>
                </c:pt>
                <c:pt idx="4">
                  <c:v>88.37</c:v>
                </c:pt>
              </c:numCache>
            </c:numRef>
          </c:val>
          <c:smooth val="0"/>
          <c:extLst xmlns:c16r2="http://schemas.microsoft.com/office/drawing/2015/06/chart">
            <c:ext xmlns:c16="http://schemas.microsoft.com/office/drawing/2014/chart" uri="{C3380CC4-5D6E-409C-BE32-E72D297353CC}">
              <c16:uniqueId val="{00000001-E9BE-4DBB-8489-65AF93E3B92F}"/>
            </c:ext>
          </c:extLst>
        </c:ser>
        <c:dLbls>
          <c:showLegendKey val="0"/>
          <c:showVal val="0"/>
          <c:showCatName val="0"/>
          <c:showSerName val="0"/>
          <c:showPercent val="0"/>
          <c:showBubbleSize val="0"/>
        </c:dLbls>
        <c:marker val="1"/>
        <c:smooth val="0"/>
        <c:axId val="191759312"/>
        <c:axId val="191759704"/>
      </c:lineChart>
      <c:dateAx>
        <c:axId val="191759312"/>
        <c:scaling>
          <c:orientation val="minMax"/>
        </c:scaling>
        <c:delete val="1"/>
        <c:axPos val="b"/>
        <c:numFmt formatCode="ge" sourceLinked="1"/>
        <c:majorTickMark val="none"/>
        <c:minorTickMark val="none"/>
        <c:tickLblPos val="none"/>
        <c:crossAx val="191759704"/>
        <c:crosses val="autoZero"/>
        <c:auto val="1"/>
        <c:lblOffset val="100"/>
        <c:baseTimeUnit val="years"/>
      </c:dateAx>
      <c:valAx>
        <c:axId val="19175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5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155.97999999999999</c:v>
                </c:pt>
                <c:pt idx="4">
                  <c:v>172.64</c:v>
                </c:pt>
              </c:numCache>
            </c:numRef>
          </c:val>
          <c:extLst xmlns:c16r2="http://schemas.microsoft.com/office/drawing/2015/06/chart">
            <c:ext xmlns:c16="http://schemas.microsoft.com/office/drawing/2014/chart" uri="{C3380CC4-5D6E-409C-BE32-E72D297353CC}">
              <c16:uniqueId val="{00000000-A755-4333-9320-3E24D4695756}"/>
            </c:ext>
          </c:extLst>
        </c:ser>
        <c:dLbls>
          <c:showLegendKey val="0"/>
          <c:showVal val="0"/>
          <c:showCatName val="0"/>
          <c:showSerName val="0"/>
          <c:showPercent val="0"/>
          <c:showBubbleSize val="0"/>
        </c:dLbls>
        <c:gapWidth val="150"/>
        <c:axId val="191609280"/>
        <c:axId val="19176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185.7</c:v>
                </c:pt>
                <c:pt idx="4">
                  <c:v>178.11</c:v>
                </c:pt>
              </c:numCache>
            </c:numRef>
          </c:val>
          <c:smooth val="0"/>
          <c:extLst xmlns:c16r2="http://schemas.microsoft.com/office/drawing/2015/06/chart">
            <c:ext xmlns:c16="http://schemas.microsoft.com/office/drawing/2014/chart" uri="{C3380CC4-5D6E-409C-BE32-E72D297353CC}">
              <c16:uniqueId val="{00000001-A755-4333-9320-3E24D4695756}"/>
            </c:ext>
          </c:extLst>
        </c:ser>
        <c:dLbls>
          <c:showLegendKey val="0"/>
          <c:showVal val="0"/>
          <c:showCatName val="0"/>
          <c:showSerName val="0"/>
          <c:showPercent val="0"/>
          <c:showBubbleSize val="0"/>
        </c:dLbls>
        <c:marker val="1"/>
        <c:smooth val="0"/>
        <c:axId val="191609280"/>
        <c:axId val="191760880"/>
      </c:lineChart>
      <c:dateAx>
        <c:axId val="191609280"/>
        <c:scaling>
          <c:orientation val="minMax"/>
        </c:scaling>
        <c:delete val="1"/>
        <c:axPos val="b"/>
        <c:numFmt formatCode="ge" sourceLinked="1"/>
        <c:majorTickMark val="none"/>
        <c:minorTickMark val="none"/>
        <c:tickLblPos val="none"/>
        <c:crossAx val="191760880"/>
        <c:crosses val="autoZero"/>
        <c:auto val="1"/>
        <c:lblOffset val="100"/>
        <c:baseTimeUnit val="years"/>
      </c:dateAx>
      <c:valAx>
        <c:axId val="19176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福岡県　宇美町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f>データ!S6</f>
        <v>37376</v>
      </c>
      <c r="AM8" s="50"/>
      <c r="AN8" s="50"/>
      <c r="AO8" s="50"/>
      <c r="AP8" s="50"/>
      <c r="AQ8" s="50"/>
      <c r="AR8" s="50"/>
      <c r="AS8" s="50"/>
      <c r="AT8" s="45">
        <f>データ!T6</f>
        <v>30.21</v>
      </c>
      <c r="AU8" s="45"/>
      <c r="AV8" s="45"/>
      <c r="AW8" s="45"/>
      <c r="AX8" s="45"/>
      <c r="AY8" s="45"/>
      <c r="AZ8" s="45"/>
      <c r="BA8" s="45"/>
      <c r="BB8" s="45">
        <f>データ!U6</f>
        <v>1237.21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42.38</v>
      </c>
      <c r="J10" s="45"/>
      <c r="K10" s="45"/>
      <c r="L10" s="45"/>
      <c r="M10" s="45"/>
      <c r="N10" s="45"/>
      <c r="O10" s="45"/>
      <c r="P10" s="45">
        <f>データ!P6</f>
        <v>87.37</v>
      </c>
      <c r="Q10" s="45"/>
      <c r="R10" s="45"/>
      <c r="S10" s="45"/>
      <c r="T10" s="45"/>
      <c r="U10" s="45"/>
      <c r="V10" s="45"/>
      <c r="W10" s="45">
        <f>データ!Q6</f>
        <v>95.09</v>
      </c>
      <c r="X10" s="45"/>
      <c r="Y10" s="45"/>
      <c r="Z10" s="45"/>
      <c r="AA10" s="45"/>
      <c r="AB10" s="45"/>
      <c r="AC10" s="45"/>
      <c r="AD10" s="50">
        <f>データ!R6</f>
        <v>3150</v>
      </c>
      <c r="AE10" s="50"/>
      <c r="AF10" s="50"/>
      <c r="AG10" s="50"/>
      <c r="AH10" s="50"/>
      <c r="AI10" s="50"/>
      <c r="AJ10" s="50"/>
      <c r="AK10" s="2"/>
      <c r="AL10" s="50">
        <f>データ!V6</f>
        <v>32641</v>
      </c>
      <c r="AM10" s="50"/>
      <c r="AN10" s="50"/>
      <c r="AO10" s="50"/>
      <c r="AP10" s="50"/>
      <c r="AQ10" s="50"/>
      <c r="AR10" s="50"/>
      <c r="AS10" s="50"/>
      <c r="AT10" s="45">
        <f>データ!W6</f>
        <v>6.58</v>
      </c>
      <c r="AU10" s="45"/>
      <c r="AV10" s="45"/>
      <c r="AW10" s="45"/>
      <c r="AX10" s="45"/>
      <c r="AY10" s="45"/>
      <c r="AZ10" s="45"/>
      <c r="BA10" s="45"/>
      <c r="BB10" s="45">
        <f>データ!X6</f>
        <v>4960.6400000000003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iFocW06YFcrNu8+DDd/FhkrsGIxlZYZ3QlPjElX40yqf/TZqmzoIduevHUVTim3MIxMIcBb+6cVdmenK+dRrYw==" saltValue="9EitJLtUkEiXe08W3FTh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403415</v>
      </c>
      <c r="D6" s="33">
        <f t="shared" si="3"/>
        <v>46</v>
      </c>
      <c r="E6" s="33">
        <f t="shared" si="3"/>
        <v>17</v>
      </c>
      <c r="F6" s="33">
        <f t="shared" si="3"/>
        <v>1</v>
      </c>
      <c r="G6" s="33">
        <f t="shared" si="3"/>
        <v>0</v>
      </c>
      <c r="H6" s="33" t="str">
        <f t="shared" si="3"/>
        <v>福岡県　宇美町</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42.38</v>
      </c>
      <c r="P6" s="34">
        <f t="shared" si="3"/>
        <v>87.37</v>
      </c>
      <c r="Q6" s="34">
        <f t="shared" si="3"/>
        <v>95.09</v>
      </c>
      <c r="R6" s="34">
        <f t="shared" si="3"/>
        <v>3150</v>
      </c>
      <c r="S6" s="34">
        <f t="shared" si="3"/>
        <v>37376</v>
      </c>
      <c r="T6" s="34">
        <f t="shared" si="3"/>
        <v>30.21</v>
      </c>
      <c r="U6" s="34">
        <f t="shared" si="3"/>
        <v>1237.21</v>
      </c>
      <c r="V6" s="34">
        <f t="shared" si="3"/>
        <v>32641</v>
      </c>
      <c r="W6" s="34">
        <f t="shared" si="3"/>
        <v>6.58</v>
      </c>
      <c r="X6" s="34">
        <f t="shared" si="3"/>
        <v>4960.6400000000003</v>
      </c>
      <c r="Y6" s="35" t="str">
        <f>IF(Y7="",NA(),Y7)</f>
        <v>-</v>
      </c>
      <c r="Z6" s="35" t="str">
        <f t="shared" ref="Z6:AH6" si="4">IF(Z7="",NA(),Z7)</f>
        <v>-</v>
      </c>
      <c r="AA6" s="35" t="str">
        <f t="shared" si="4"/>
        <v>-</v>
      </c>
      <c r="AB6" s="35">
        <f t="shared" si="4"/>
        <v>94.43</v>
      </c>
      <c r="AC6" s="35">
        <f t="shared" si="4"/>
        <v>99.36</v>
      </c>
      <c r="AD6" s="35" t="str">
        <f t="shared" si="4"/>
        <v>-</v>
      </c>
      <c r="AE6" s="35" t="str">
        <f t="shared" si="4"/>
        <v>-</v>
      </c>
      <c r="AF6" s="35" t="str">
        <f t="shared" si="4"/>
        <v>-</v>
      </c>
      <c r="AG6" s="35">
        <f t="shared" si="4"/>
        <v>105.73</v>
      </c>
      <c r="AH6" s="35">
        <f t="shared" si="4"/>
        <v>108.38</v>
      </c>
      <c r="AI6" s="34" t="str">
        <f>IF(AI7="","",IF(AI7="-","【-】","【"&amp;SUBSTITUTE(TEXT(AI7,"#,##0.00"),"-","△")&amp;"】"))</f>
        <v>【108.80】</v>
      </c>
      <c r="AJ6" s="35" t="str">
        <f>IF(AJ7="",NA(),AJ7)</f>
        <v>-</v>
      </c>
      <c r="AK6" s="35" t="str">
        <f t="shared" ref="AK6:AS6" si="5">IF(AK7="",NA(),AK7)</f>
        <v>-</v>
      </c>
      <c r="AL6" s="35" t="str">
        <f t="shared" si="5"/>
        <v>-</v>
      </c>
      <c r="AM6" s="35">
        <f t="shared" si="5"/>
        <v>1.5</v>
      </c>
      <c r="AN6" s="35">
        <f t="shared" si="5"/>
        <v>0.33</v>
      </c>
      <c r="AO6" s="35" t="str">
        <f t="shared" si="5"/>
        <v>-</v>
      </c>
      <c r="AP6" s="35" t="str">
        <f t="shared" si="5"/>
        <v>-</v>
      </c>
      <c r="AQ6" s="35" t="str">
        <f t="shared" si="5"/>
        <v>-</v>
      </c>
      <c r="AR6" s="35">
        <f t="shared" si="5"/>
        <v>14.68</v>
      </c>
      <c r="AS6" s="35">
        <f t="shared" si="5"/>
        <v>12.78</v>
      </c>
      <c r="AT6" s="34" t="str">
        <f>IF(AT7="","",IF(AT7="-","【-】","【"&amp;SUBSTITUTE(TEXT(AT7,"#,##0.00"),"-","△")&amp;"】"))</f>
        <v>【4.27】</v>
      </c>
      <c r="AU6" s="35" t="str">
        <f>IF(AU7="",NA(),AU7)</f>
        <v>-</v>
      </c>
      <c r="AV6" s="35" t="str">
        <f t="shared" ref="AV6:BD6" si="6">IF(AV7="",NA(),AV7)</f>
        <v>-</v>
      </c>
      <c r="AW6" s="35" t="str">
        <f t="shared" si="6"/>
        <v>-</v>
      </c>
      <c r="AX6" s="35">
        <f t="shared" si="6"/>
        <v>33.65</v>
      </c>
      <c r="AY6" s="35">
        <f t="shared" si="6"/>
        <v>33.1</v>
      </c>
      <c r="AZ6" s="35" t="str">
        <f t="shared" si="6"/>
        <v>-</v>
      </c>
      <c r="BA6" s="35" t="str">
        <f t="shared" si="6"/>
        <v>-</v>
      </c>
      <c r="BB6" s="35" t="str">
        <f t="shared" si="6"/>
        <v>-</v>
      </c>
      <c r="BC6" s="35">
        <f t="shared" si="6"/>
        <v>50.78</v>
      </c>
      <c r="BD6" s="35">
        <f t="shared" si="6"/>
        <v>57.48</v>
      </c>
      <c r="BE6" s="34" t="str">
        <f>IF(BE7="","",IF(BE7="-","【-】","【"&amp;SUBSTITUTE(TEXT(BE7,"#,##0.00"),"-","△")&amp;"】"))</f>
        <v>【66.41】</v>
      </c>
      <c r="BF6" s="35" t="str">
        <f>IF(BF7="",NA(),BF7)</f>
        <v>-</v>
      </c>
      <c r="BG6" s="35" t="str">
        <f t="shared" ref="BG6:BO6" si="7">IF(BG7="",NA(),BG7)</f>
        <v>-</v>
      </c>
      <c r="BH6" s="35" t="str">
        <f t="shared" si="7"/>
        <v>-</v>
      </c>
      <c r="BI6" s="35">
        <f t="shared" si="7"/>
        <v>849.83</v>
      </c>
      <c r="BJ6" s="35">
        <f t="shared" si="7"/>
        <v>730.03</v>
      </c>
      <c r="BK6" s="35" t="str">
        <f t="shared" si="7"/>
        <v>-</v>
      </c>
      <c r="BL6" s="35" t="str">
        <f t="shared" si="7"/>
        <v>-</v>
      </c>
      <c r="BM6" s="35" t="str">
        <f t="shared" si="7"/>
        <v>-</v>
      </c>
      <c r="BN6" s="35">
        <f t="shared" si="7"/>
        <v>1053.93</v>
      </c>
      <c r="BO6" s="35">
        <f t="shared" si="7"/>
        <v>1046.25</v>
      </c>
      <c r="BP6" s="34" t="str">
        <f>IF(BP7="","",IF(BP7="-","【-】","【"&amp;SUBSTITUTE(TEXT(BP7,"#,##0.00"),"-","△")&amp;"】"))</f>
        <v>【707.33】</v>
      </c>
      <c r="BQ6" s="35" t="str">
        <f>IF(BQ7="",NA(),BQ7)</f>
        <v>-</v>
      </c>
      <c r="BR6" s="35" t="str">
        <f t="shared" ref="BR6:BZ6" si="8">IF(BR7="",NA(),BR7)</f>
        <v>-</v>
      </c>
      <c r="BS6" s="35" t="str">
        <f t="shared" si="8"/>
        <v>-</v>
      </c>
      <c r="BT6" s="35">
        <f t="shared" si="8"/>
        <v>110.01</v>
      </c>
      <c r="BU6" s="35">
        <f t="shared" si="8"/>
        <v>100</v>
      </c>
      <c r="BV6" s="35" t="str">
        <f t="shared" si="8"/>
        <v>-</v>
      </c>
      <c r="BW6" s="35" t="str">
        <f t="shared" si="8"/>
        <v>-</v>
      </c>
      <c r="BX6" s="35" t="str">
        <f t="shared" si="8"/>
        <v>-</v>
      </c>
      <c r="BY6" s="35">
        <f t="shared" si="8"/>
        <v>85.23</v>
      </c>
      <c r="BZ6" s="35">
        <f t="shared" si="8"/>
        <v>88.37</v>
      </c>
      <c r="CA6" s="34" t="str">
        <f>IF(CA7="","",IF(CA7="-","【-】","【"&amp;SUBSTITUTE(TEXT(CA7,"#,##0.00"),"-","△")&amp;"】"))</f>
        <v>【101.26】</v>
      </c>
      <c r="CB6" s="35" t="str">
        <f>IF(CB7="",NA(),CB7)</f>
        <v>-</v>
      </c>
      <c r="CC6" s="35" t="str">
        <f t="shared" ref="CC6:CK6" si="9">IF(CC7="",NA(),CC7)</f>
        <v>-</v>
      </c>
      <c r="CD6" s="35" t="str">
        <f t="shared" si="9"/>
        <v>-</v>
      </c>
      <c r="CE6" s="35">
        <f t="shared" si="9"/>
        <v>155.97999999999999</v>
      </c>
      <c r="CF6" s="35">
        <f t="shared" si="9"/>
        <v>172.64</v>
      </c>
      <c r="CG6" s="35" t="str">
        <f t="shared" si="9"/>
        <v>-</v>
      </c>
      <c r="CH6" s="35" t="str">
        <f t="shared" si="9"/>
        <v>-</v>
      </c>
      <c r="CI6" s="35" t="str">
        <f t="shared" si="9"/>
        <v>-</v>
      </c>
      <c r="CJ6" s="35">
        <f t="shared" si="9"/>
        <v>185.7</v>
      </c>
      <c r="CK6" s="35">
        <f t="shared" si="9"/>
        <v>178.11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61.03</v>
      </c>
      <c r="CV6" s="35">
        <f t="shared" si="10"/>
        <v>59.55</v>
      </c>
      <c r="CW6" s="34" t="str">
        <f>IF(CW7="","",IF(CW7="-","【-】","【"&amp;SUBSTITUTE(TEXT(CW7,"#,##0.00"),"-","△")&amp;"】"))</f>
        <v>【60.13】</v>
      </c>
      <c r="CX6" s="35" t="str">
        <f>IF(CX7="",NA(),CX7)</f>
        <v>-</v>
      </c>
      <c r="CY6" s="35" t="str">
        <f t="shared" ref="CY6:DG6" si="11">IF(CY7="",NA(),CY7)</f>
        <v>-</v>
      </c>
      <c r="CZ6" s="35" t="str">
        <f t="shared" si="11"/>
        <v>-</v>
      </c>
      <c r="DA6" s="35">
        <f t="shared" si="11"/>
        <v>93.83</v>
      </c>
      <c r="DB6" s="35">
        <f t="shared" si="11"/>
        <v>93.73</v>
      </c>
      <c r="DC6" s="35" t="str">
        <f t="shared" si="11"/>
        <v>-</v>
      </c>
      <c r="DD6" s="35" t="str">
        <f t="shared" si="11"/>
        <v>-</v>
      </c>
      <c r="DE6" s="35" t="str">
        <f t="shared" si="11"/>
        <v>-</v>
      </c>
      <c r="DF6" s="35">
        <f t="shared" si="11"/>
        <v>86.83</v>
      </c>
      <c r="DG6" s="35">
        <f t="shared" si="11"/>
        <v>87.14</v>
      </c>
      <c r="DH6" s="34" t="str">
        <f>IF(DH7="","",IF(DH7="-","【-】","【"&amp;SUBSTITUTE(TEXT(DH7,"#,##0.00"),"-","△")&amp;"】"))</f>
        <v>【95.06】</v>
      </c>
      <c r="DI6" s="35" t="str">
        <f>IF(DI7="",NA(),DI7)</f>
        <v>-</v>
      </c>
      <c r="DJ6" s="35" t="str">
        <f t="shared" ref="DJ6:DR6" si="12">IF(DJ7="",NA(),DJ7)</f>
        <v>-</v>
      </c>
      <c r="DK6" s="35" t="str">
        <f t="shared" si="12"/>
        <v>-</v>
      </c>
      <c r="DL6" s="35">
        <f t="shared" si="12"/>
        <v>2.68</v>
      </c>
      <c r="DM6" s="35">
        <f t="shared" si="12"/>
        <v>5.33</v>
      </c>
      <c r="DN6" s="35" t="str">
        <f t="shared" si="12"/>
        <v>-</v>
      </c>
      <c r="DO6" s="35" t="str">
        <f t="shared" si="12"/>
        <v>-</v>
      </c>
      <c r="DP6" s="35" t="str">
        <f t="shared" si="12"/>
        <v>-</v>
      </c>
      <c r="DQ6" s="35">
        <f t="shared" si="12"/>
        <v>14.26</v>
      </c>
      <c r="DR6" s="35">
        <f t="shared" si="12"/>
        <v>15.21</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0.01</v>
      </c>
      <c r="ED6" s="34" t="str">
        <f>IF(ED7="","",IF(ED7="-","【-】","【"&amp;SUBSTITUTE(TEXT(ED7,"#,##0.00"),"-","△")&amp;"】"))</f>
        <v>【5.37】</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0.11</v>
      </c>
      <c r="EO6" s="34" t="str">
        <f>IF(EO7="","",IF(EO7="-","【-】","【"&amp;SUBSTITUTE(TEXT(EO7,"#,##0.00"),"-","△")&amp;"】"))</f>
        <v>【0.23】</v>
      </c>
    </row>
    <row r="7" spans="1:148" s="36" customFormat="1" x14ac:dyDescent="0.15">
      <c r="A7" s="28"/>
      <c r="B7" s="37">
        <v>2017</v>
      </c>
      <c r="C7" s="37">
        <v>403415</v>
      </c>
      <c r="D7" s="37">
        <v>46</v>
      </c>
      <c r="E7" s="37">
        <v>17</v>
      </c>
      <c r="F7" s="37">
        <v>1</v>
      </c>
      <c r="G7" s="37">
        <v>0</v>
      </c>
      <c r="H7" s="37" t="s">
        <v>108</v>
      </c>
      <c r="I7" s="37" t="s">
        <v>109</v>
      </c>
      <c r="J7" s="37" t="s">
        <v>110</v>
      </c>
      <c r="K7" s="37" t="s">
        <v>111</v>
      </c>
      <c r="L7" s="37" t="s">
        <v>112</v>
      </c>
      <c r="M7" s="37" t="s">
        <v>113</v>
      </c>
      <c r="N7" s="38" t="s">
        <v>114</v>
      </c>
      <c r="O7" s="38">
        <v>42.38</v>
      </c>
      <c r="P7" s="38">
        <v>87.37</v>
      </c>
      <c r="Q7" s="38">
        <v>95.09</v>
      </c>
      <c r="R7" s="38">
        <v>3150</v>
      </c>
      <c r="S7" s="38">
        <v>37376</v>
      </c>
      <c r="T7" s="38">
        <v>30.21</v>
      </c>
      <c r="U7" s="38">
        <v>1237.21</v>
      </c>
      <c r="V7" s="38">
        <v>32641</v>
      </c>
      <c r="W7" s="38">
        <v>6.58</v>
      </c>
      <c r="X7" s="38">
        <v>4960.6400000000003</v>
      </c>
      <c r="Y7" s="38" t="s">
        <v>114</v>
      </c>
      <c r="Z7" s="38" t="s">
        <v>114</v>
      </c>
      <c r="AA7" s="38" t="s">
        <v>114</v>
      </c>
      <c r="AB7" s="38">
        <v>94.43</v>
      </c>
      <c r="AC7" s="38">
        <v>99.36</v>
      </c>
      <c r="AD7" s="38" t="s">
        <v>114</v>
      </c>
      <c r="AE7" s="38" t="s">
        <v>114</v>
      </c>
      <c r="AF7" s="38" t="s">
        <v>114</v>
      </c>
      <c r="AG7" s="38">
        <v>105.73</v>
      </c>
      <c r="AH7" s="38">
        <v>108.38</v>
      </c>
      <c r="AI7" s="38">
        <v>108.8</v>
      </c>
      <c r="AJ7" s="38" t="s">
        <v>114</v>
      </c>
      <c r="AK7" s="38" t="s">
        <v>114</v>
      </c>
      <c r="AL7" s="38" t="s">
        <v>114</v>
      </c>
      <c r="AM7" s="38">
        <v>1.5</v>
      </c>
      <c r="AN7" s="38">
        <v>0.33</v>
      </c>
      <c r="AO7" s="38" t="s">
        <v>114</v>
      </c>
      <c r="AP7" s="38" t="s">
        <v>114</v>
      </c>
      <c r="AQ7" s="38" t="s">
        <v>114</v>
      </c>
      <c r="AR7" s="38">
        <v>14.68</v>
      </c>
      <c r="AS7" s="38">
        <v>12.78</v>
      </c>
      <c r="AT7" s="38">
        <v>4.2699999999999996</v>
      </c>
      <c r="AU7" s="38" t="s">
        <v>114</v>
      </c>
      <c r="AV7" s="38" t="s">
        <v>114</v>
      </c>
      <c r="AW7" s="38" t="s">
        <v>114</v>
      </c>
      <c r="AX7" s="38">
        <v>33.65</v>
      </c>
      <c r="AY7" s="38">
        <v>33.1</v>
      </c>
      <c r="AZ7" s="38" t="s">
        <v>114</v>
      </c>
      <c r="BA7" s="38" t="s">
        <v>114</v>
      </c>
      <c r="BB7" s="38" t="s">
        <v>114</v>
      </c>
      <c r="BC7" s="38">
        <v>50.78</v>
      </c>
      <c r="BD7" s="38">
        <v>57.48</v>
      </c>
      <c r="BE7" s="38">
        <v>66.41</v>
      </c>
      <c r="BF7" s="38" t="s">
        <v>114</v>
      </c>
      <c r="BG7" s="38" t="s">
        <v>114</v>
      </c>
      <c r="BH7" s="38" t="s">
        <v>114</v>
      </c>
      <c r="BI7" s="38">
        <v>849.83</v>
      </c>
      <c r="BJ7" s="38">
        <v>730.03</v>
      </c>
      <c r="BK7" s="38" t="s">
        <v>114</v>
      </c>
      <c r="BL7" s="38" t="s">
        <v>114</v>
      </c>
      <c r="BM7" s="38" t="s">
        <v>114</v>
      </c>
      <c r="BN7" s="38">
        <v>1053.93</v>
      </c>
      <c r="BO7" s="38">
        <v>1046.25</v>
      </c>
      <c r="BP7" s="38">
        <v>707.33</v>
      </c>
      <c r="BQ7" s="38" t="s">
        <v>114</v>
      </c>
      <c r="BR7" s="38" t="s">
        <v>114</v>
      </c>
      <c r="BS7" s="38" t="s">
        <v>114</v>
      </c>
      <c r="BT7" s="38">
        <v>110.01</v>
      </c>
      <c r="BU7" s="38">
        <v>100</v>
      </c>
      <c r="BV7" s="38" t="s">
        <v>114</v>
      </c>
      <c r="BW7" s="38" t="s">
        <v>114</v>
      </c>
      <c r="BX7" s="38" t="s">
        <v>114</v>
      </c>
      <c r="BY7" s="38">
        <v>85.23</v>
      </c>
      <c r="BZ7" s="38">
        <v>88.37</v>
      </c>
      <c r="CA7" s="38">
        <v>101.26</v>
      </c>
      <c r="CB7" s="38" t="s">
        <v>114</v>
      </c>
      <c r="CC7" s="38" t="s">
        <v>114</v>
      </c>
      <c r="CD7" s="38" t="s">
        <v>114</v>
      </c>
      <c r="CE7" s="38">
        <v>155.97999999999999</v>
      </c>
      <c r="CF7" s="38">
        <v>172.64</v>
      </c>
      <c r="CG7" s="38" t="s">
        <v>114</v>
      </c>
      <c r="CH7" s="38" t="s">
        <v>114</v>
      </c>
      <c r="CI7" s="38" t="s">
        <v>114</v>
      </c>
      <c r="CJ7" s="38">
        <v>185.7</v>
      </c>
      <c r="CK7" s="38">
        <v>178.11</v>
      </c>
      <c r="CL7" s="38">
        <v>136.38999999999999</v>
      </c>
      <c r="CM7" s="38" t="s">
        <v>114</v>
      </c>
      <c r="CN7" s="38" t="s">
        <v>114</v>
      </c>
      <c r="CO7" s="38" t="s">
        <v>114</v>
      </c>
      <c r="CP7" s="38" t="s">
        <v>114</v>
      </c>
      <c r="CQ7" s="38" t="s">
        <v>114</v>
      </c>
      <c r="CR7" s="38" t="s">
        <v>114</v>
      </c>
      <c r="CS7" s="38" t="s">
        <v>114</v>
      </c>
      <c r="CT7" s="38" t="s">
        <v>114</v>
      </c>
      <c r="CU7" s="38">
        <v>61.03</v>
      </c>
      <c r="CV7" s="38">
        <v>59.55</v>
      </c>
      <c r="CW7" s="38">
        <v>60.13</v>
      </c>
      <c r="CX7" s="38" t="s">
        <v>114</v>
      </c>
      <c r="CY7" s="38" t="s">
        <v>114</v>
      </c>
      <c r="CZ7" s="38" t="s">
        <v>114</v>
      </c>
      <c r="DA7" s="38">
        <v>93.83</v>
      </c>
      <c r="DB7" s="38">
        <v>93.73</v>
      </c>
      <c r="DC7" s="38" t="s">
        <v>114</v>
      </c>
      <c r="DD7" s="38" t="s">
        <v>114</v>
      </c>
      <c r="DE7" s="38" t="s">
        <v>114</v>
      </c>
      <c r="DF7" s="38">
        <v>86.83</v>
      </c>
      <c r="DG7" s="38">
        <v>87.14</v>
      </c>
      <c r="DH7" s="38">
        <v>95.06</v>
      </c>
      <c r="DI7" s="38" t="s">
        <v>114</v>
      </c>
      <c r="DJ7" s="38" t="s">
        <v>114</v>
      </c>
      <c r="DK7" s="38" t="s">
        <v>114</v>
      </c>
      <c r="DL7" s="38">
        <v>2.68</v>
      </c>
      <c r="DM7" s="38">
        <v>5.33</v>
      </c>
      <c r="DN7" s="38" t="s">
        <v>114</v>
      </c>
      <c r="DO7" s="38" t="s">
        <v>114</v>
      </c>
      <c r="DP7" s="38" t="s">
        <v>114</v>
      </c>
      <c r="DQ7" s="38">
        <v>14.26</v>
      </c>
      <c r="DR7" s="38">
        <v>15.21</v>
      </c>
      <c r="DS7" s="38">
        <v>38.130000000000003</v>
      </c>
      <c r="DT7" s="38" t="s">
        <v>114</v>
      </c>
      <c r="DU7" s="38" t="s">
        <v>114</v>
      </c>
      <c r="DV7" s="38" t="s">
        <v>114</v>
      </c>
      <c r="DW7" s="38">
        <v>0</v>
      </c>
      <c r="DX7" s="38">
        <v>0</v>
      </c>
      <c r="DY7" s="38" t="s">
        <v>114</v>
      </c>
      <c r="DZ7" s="38" t="s">
        <v>114</v>
      </c>
      <c r="EA7" s="38" t="s">
        <v>114</v>
      </c>
      <c r="EB7" s="38">
        <v>0.01</v>
      </c>
      <c r="EC7" s="38">
        <v>0.01</v>
      </c>
      <c r="ED7" s="38">
        <v>5.37</v>
      </c>
      <c r="EE7" s="38" t="s">
        <v>114</v>
      </c>
      <c r="EF7" s="38" t="s">
        <v>114</v>
      </c>
      <c r="EG7" s="38" t="s">
        <v>114</v>
      </c>
      <c r="EH7" s="38">
        <v>0</v>
      </c>
      <c r="EI7" s="38">
        <v>0</v>
      </c>
      <c r="EJ7" s="38" t="s">
        <v>114</v>
      </c>
      <c r="EK7" s="38" t="s">
        <v>114</v>
      </c>
      <c r="EL7" s="38" t="s">
        <v>114</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宇美町</cp:lastModifiedBy>
  <cp:lastPrinted>2019-01-29T07:57:05Z</cp:lastPrinted>
  <dcterms:created xsi:type="dcterms:W3CDTF">2018-12-03T08:51:24Z</dcterms:created>
  <dcterms:modified xsi:type="dcterms:W3CDTF">2019-01-29T08:00:22Z</dcterms:modified>
  <cp:category/>
</cp:coreProperties>
</file>