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理財係\30年度\Ｐ　地方公営企業全般\P3 公営企業経営指導\P301 公営企業経営指導\11 平成29年度決算「経営比較分析表」の分析等について\03 市町村から提出\10水道\"/>
    </mc:Choice>
  </mc:AlternateContent>
  <workbookProtection workbookAlgorithmName="SHA-512" workbookHashValue="6BGfYwSa6aQzX8j2SLvMpvg/YgKo9PRTfuRzaLGi1W4kmdPraIWtZwUtkWRdC/ELDh+W6HXlNb28zwGsdu1FXQ==" workbookSaltValue="i/ke2tc7whkBy9aU3QKXK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<sst xmlns="http://schemas.openxmlformats.org/spreadsheetml/2006/main" count="232" uniqueCount="120">
  <si>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</si>
  <si>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</si>
  <si>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</si>
  <si>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</si>
  <si>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</si>
  <si>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</si>
  <si>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</si>
  <si>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</si>
  <si>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</si>
  <si>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</si>
  <si>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</si>
  <si>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</si>
  <si>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</si>
  <si>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</si>
  <si>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</si>
  <si>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</si>
  <si>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</si>
  <si>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</si>
  <si>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</si>
  <si>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</si>
  <si>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</si>
  <si>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</si>
  <si>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</si>
  <si>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</si>
  <si>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</si>
  <si>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</si>
  <si>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</si>
  <si>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</si>
  <si>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</si>
  <si>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</si>
  <si>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</si>
  <si>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</si>
  <si>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</si>
  <si>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</si>
  <si>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</si>
  <si>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</si>
  <si>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</si>
  <si>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</si>
  <si>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</si>
  <si>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</si>
  <si>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</si>
  <si>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</si>
  <si>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</si>
  <si>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</si>
  <si>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</si>
  <si>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</si>
  <si>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</si>
  <si>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</si>
  <si>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</si>
  <si>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</si>
  <si>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</si>
  <si>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</si>
  <si>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</si>
  <si>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</si>
  <si>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</si>
  <si>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</si>
  <si>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</si>
  <si>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</si>
  <si>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</si>
  <si>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</si>
  <si>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</si>
  <si>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</si>
  <si>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</si>
  <si>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</si>
  <si>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</si>
  <si>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</si>
  <si>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</si>
  <si>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</si>
  <si>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</si>
  <si>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</si>
  <si>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</si>
  <si>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</si>
  <si>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</si>
  <si>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</si>
  <si>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</si>
  <si>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</si>
  <si>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</si>
  <si>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</si>
  <si>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</si>
  <si>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</si>
  <si>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</si>
  <si>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</si>
  <si>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</si>
  <si>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</si>
  <si>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</si>
  <si>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</si>
  <si>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</si>
  <si>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</si>
  <si>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</si>
  <si>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</si>
  <si>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</si>
  <si>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</si>
  <si>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</si>
  <si>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</si>
  <si>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</si>
  <si>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</si>
  <si>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</si>
  <si>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</si>
  <si>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</si>
  <si>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</si>
  <si>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</si>
  <si>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</si>
  <si>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</si>
  <si>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</si>
  <si>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</si>
  <si>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宇美町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</si>
  <si>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</si>
  <si>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</si>
  <si>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</si>
  <si>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</si>
  <si>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</si>
  <si>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</si>
  <si>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</si>
  <si>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</si>
  <si>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</si>
  <si>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</si>
  <si>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</si>
  <si>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平成28年11月の料金改定（平成29年1月分の料金から適用）により、前年度の赤字決算の解消につながった。
 しかしながら、当町では1戸当たりの使用水量の減少や施設の老朽化など、さらなる課題も発生しており、経費の削減等を積極的に行い経営の健全化に努めていきます。
</t>
    <phoneticPr fontId="4"/>
  </si>
  <si>
    <t xml:space="preserve">
 今後、法定耐用年数を経過する管路等が増えていくという懸念材料はあるが、水道の安全で安定した供給のため、下水道築造工事にあわせた水道管の布設替工事、緊急性・重要度の高い更新工事等を行っていきます。</t>
    <phoneticPr fontId="4"/>
  </si>
  <si>
    <t xml:space="preserve">
 施設面では、老朽化施設の更新を計画的、経済的に実施する必要があります。
 また、経営面では、料金改定により前年度からの赤字解消は達成できたが、今後は、料金における水道使用者の負担とならないように、経費の削減、業務の効率化を図り、経営改善に努めていきます。</t>
    <rPh sb="77" eb="79">
      <t>リョウキン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</si>
</sst>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0.18</c:v>
                </c:pt>
                <c:pt idx="1">
                  <c:v>0.28999999999999998</c:v>
                </c:pt>
                <c:pt idx="2">
                  <c:v>0.13</c:v>
                </c:pt>
                <c:pt idx="3">
                  <c:v>1.23</c:v>
                </c:pt>
                <c:pt idx="4">
                  <c:v>0.62</c:v>
                </c:pt>
              </c:numCache>
            </c:numRef>
          </c:val>
          <c:extLst xmlns:c16r2="http://schemas.microsoft.com/office/drawing/2015/06/chart">
            <c:ext xmlns:c16="http://schemas.microsoft.com/office/drawing/2014/chart" uri="{C3380CC4-5D6E-409C-BE32-E72D297353CC}">
              <c16:uniqueId val="{00000000-FBCF-4D56-82C4-1B4E41274D87}"/>
            </c:ext>
          </c:extLst>
        </c:ser>
        <c:dLbls>
          <c:showLegendKey val="0"/>
          <c:showVal val="0"/>
          <c:showCatName val="0"/>
          <c:showSerName val="0"/>
          <c:showPercent val="0"/>
          <c:showBubbleSize val="0"/>
        </c:dLbls>
        <c:gapWidth val="150"/>
        <c:axId val="297242152"/>
        <c:axId val="29749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FBCF-4D56-82C4-1B4E41274D87}"/>
            </c:ext>
          </c:extLst>
        </c:ser>
        <c:dLbls>
          <c:showLegendKey val="0"/>
          <c:showVal val="0"/>
          <c:showCatName val="0"/>
          <c:showSerName val="0"/>
          <c:showPercent val="0"/>
          <c:showBubbleSize val="0"/>
        </c:dLbls>
        <c:marker val="1"/>
        <c:smooth val="0"/>
        <c:axId val="297242152"/>
        <c:axId val="297498976"/>
      </c:lineChart>
      <c:dateAx>
        <c:axId val="297242152"/>
        <c:scaling>
          <c:orientation val="minMax"/>
        </c:scaling>
        <c:delete val="1"/>
        <c:axPos val="b"/>
        <c:numFmt formatCode="ge" sourceLinked="1"/>
        <c:majorTickMark val="none"/>
        <c:minorTickMark val="none"/>
        <c:tickLblPos val="none"/>
        <c:crossAx val="297498976"/>
        <c:crosses val="autoZero"/>
        <c:auto val="1"/>
        <c:lblOffset val="100"/>
        <c:baseTimeUnit val="years"/>
      </c:dateAx>
      <c:valAx>
        <c:axId val="29749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242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50.29</c:v>
                </c:pt>
                <c:pt idx="1">
                  <c:v>49.33</c:v>
                </c:pt>
                <c:pt idx="2">
                  <c:v>49.37</c:v>
                </c:pt>
                <c:pt idx="3">
                  <c:v>48.74</c:v>
                </c:pt>
                <c:pt idx="4">
                  <c:v>48.73</c:v>
                </c:pt>
              </c:numCache>
            </c:numRef>
          </c:val>
          <c:extLst xmlns:c16r2="http://schemas.microsoft.com/office/drawing/2015/06/chart">
            <c:ext xmlns:c16="http://schemas.microsoft.com/office/drawing/2014/chart" uri="{C3380CC4-5D6E-409C-BE32-E72D297353CC}">
              <c16:uniqueId val="{00000000-B381-4C59-85F9-10EACFD295D5}"/>
            </c:ext>
          </c:extLst>
        </c:ser>
        <c:dLbls>
          <c:showLegendKey val="0"/>
          <c:showVal val="0"/>
          <c:showCatName val="0"/>
          <c:showSerName val="0"/>
          <c:showPercent val="0"/>
          <c:showBubbleSize val="0"/>
        </c:dLbls>
        <c:gapWidth val="150"/>
        <c:axId val="298538280"/>
        <c:axId val="29853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B381-4C59-85F9-10EACFD295D5}"/>
            </c:ext>
          </c:extLst>
        </c:ser>
        <c:dLbls>
          <c:showLegendKey val="0"/>
          <c:showVal val="0"/>
          <c:showCatName val="0"/>
          <c:showSerName val="0"/>
          <c:showPercent val="0"/>
          <c:showBubbleSize val="0"/>
        </c:dLbls>
        <c:marker val="1"/>
        <c:smooth val="0"/>
        <c:axId val="298538280"/>
        <c:axId val="298538672"/>
      </c:lineChart>
      <c:dateAx>
        <c:axId val="298538280"/>
        <c:scaling>
          <c:orientation val="minMax"/>
        </c:scaling>
        <c:delete val="1"/>
        <c:axPos val="b"/>
        <c:numFmt formatCode="ge" sourceLinked="1"/>
        <c:majorTickMark val="none"/>
        <c:minorTickMark val="none"/>
        <c:tickLblPos val="none"/>
        <c:crossAx val="298538672"/>
        <c:crosses val="autoZero"/>
        <c:auto val="1"/>
        <c:lblOffset val="100"/>
        <c:baseTimeUnit val="years"/>
      </c:dateAx>
      <c:valAx>
        <c:axId val="29853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538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91.81</c:v>
                </c:pt>
                <c:pt idx="1">
                  <c:v>91.68</c:v>
                </c:pt>
                <c:pt idx="2">
                  <c:v>92.69</c:v>
                </c:pt>
                <c:pt idx="3">
                  <c:v>92.33</c:v>
                </c:pt>
                <c:pt idx="4">
                  <c:v>91.9</c:v>
                </c:pt>
              </c:numCache>
            </c:numRef>
          </c:val>
          <c:extLst xmlns:c16r2="http://schemas.microsoft.com/office/drawing/2015/06/chart">
            <c:ext xmlns:c16="http://schemas.microsoft.com/office/drawing/2014/chart" uri="{C3380CC4-5D6E-409C-BE32-E72D297353CC}">
              <c16:uniqueId val="{00000000-BE3A-4386-BE51-0B4C916B75D1}"/>
            </c:ext>
          </c:extLst>
        </c:ser>
        <c:dLbls>
          <c:showLegendKey val="0"/>
          <c:showVal val="0"/>
          <c:showCatName val="0"/>
          <c:showSerName val="0"/>
          <c:showPercent val="0"/>
          <c:showBubbleSize val="0"/>
        </c:dLbls>
        <c:gapWidth val="150"/>
        <c:axId val="298539848"/>
        <c:axId val="29854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BE3A-4386-BE51-0B4C916B75D1}"/>
            </c:ext>
          </c:extLst>
        </c:ser>
        <c:dLbls>
          <c:showLegendKey val="0"/>
          <c:showVal val="0"/>
          <c:showCatName val="0"/>
          <c:showSerName val="0"/>
          <c:showPercent val="0"/>
          <c:showBubbleSize val="0"/>
        </c:dLbls>
        <c:marker val="1"/>
        <c:smooth val="0"/>
        <c:axId val="298539848"/>
        <c:axId val="298540240"/>
      </c:lineChart>
      <c:dateAx>
        <c:axId val="298539848"/>
        <c:scaling>
          <c:orientation val="minMax"/>
        </c:scaling>
        <c:delete val="1"/>
        <c:axPos val="b"/>
        <c:numFmt formatCode="ge" sourceLinked="1"/>
        <c:majorTickMark val="none"/>
        <c:minorTickMark val="none"/>
        <c:tickLblPos val="none"/>
        <c:crossAx val="298540240"/>
        <c:crosses val="autoZero"/>
        <c:auto val="1"/>
        <c:lblOffset val="100"/>
        <c:baseTimeUnit val="years"/>
      </c:dateAx>
      <c:valAx>
        <c:axId val="29854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539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96.69</c:v>
                </c:pt>
                <c:pt idx="1">
                  <c:v>95.61</c:v>
                </c:pt>
                <c:pt idx="2">
                  <c:v>98.63</c:v>
                </c:pt>
                <c:pt idx="3">
                  <c:v>100.07</c:v>
                </c:pt>
                <c:pt idx="4">
                  <c:v>111.09</c:v>
                </c:pt>
              </c:numCache>
            </c:numRef>
          </c:val>
          <c:extLst xmlns:c16r2="http://schemas.microsoft.com/office/drawing/2015/06/chart">
            <c:ext xmlns:c16="http://schemas.microsoft.com/office/drawing/2014/chart" uri="{C3380CC4-5D6E-409C-BE32-E72D297353CC}">
              <c16:uniqueId val="{00000000-8030-4DCC-AB29-543F2D560790}"/>
            </c:ext>
          </c:extLst>
        </c:ser>
        <c:dLbls>
          <c:showLegendKey val="0"/>
          <c:showVal val="0"/>
          <c:showCatName val="0"/>
          <c:showSerName val="0"/>
          <c:showPercent val="0"/>
          <c:showBubbleSize val="0"/>
        </c:dLbls>
        <c:gapWidth val="150"/>
        <c:axId val="297533016"/>
        <c:axId val="298038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8030-4DCC-AB29-543F2D560790}"/>
            </c:ext>
          </c:extLst>
        </c:ser>
        <c:dLbls>
          <c:showLegendKey val="0"/>
          <c:showVal val="0"/>
          <c:showCatName val="0"/>
          <c:showSerName val="0"/>
          <c:showPercent val="0"/>
          <c:showBubbleSize val="0"/>
        </c:dLbls>
        <c:marker val="1"/>
        <c:smooth val="0"/>
        <c:axId val="297533016"/>
        <c:axId val="298038280"/>
      </c:lineChart>
      <c:dateAx>
        <c:axId val="297533016"/>
        <c:scaling>
          <c:orientation val="minMax"/>
        </c:scaling>
        <c:delete val="1"/>
        <c:axPos val="b"/>
        <c:numFmt formatCode="ge" sourceLinked="1"/>
        <c:majorTickMark val="none"/>
        <c:minorTickMark val="none"/>
        <c:tickLblPos val="none"/>
        <c:crossAx val="298038280"/>
        <c:crosses val="autoZero"/>
        <c:auto val="1"/>
        <c:lblOffset val="100"/>
        <c:baseTimeUnit val="years"/>
      </c:dateAx>
      <c:valAx>
        <c:axId val="298038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753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37.15</c:v>
                </c:pt>
                <c:pt idx="1">
                  <c:v>38.590000000000003</c:v>
                </c:pt>
                <c:pt idx="2">
                  <c:v>40.479999999999997</c:v>
                </c:pt>
                <c:pt idx="3">
                  <c:v>41.68</c:v>
                </c:pt>
                <c:pt idx="4">
                  <c:v>43.18</c:v>
                </c:pt>
              </c:numCache>
            </c:numRef>
          </c:val>
          <c:extLst xmlns:c16r2="http://schemas.microsoft.com/office/drawing/2015/06/chart">
            <c:ext xmlns:c16="http://schemas.microsoft.com/office/drawing/2014/chart" uri="{C3380CC4-5D6E-409C-BE32-E72D297353CC}">
              <c16:uniqueId val="{00000000-594B-4E3A-AB76-C66C67A53B81}"/>
            </c:ext>
          </c:extLst>
        </c:ser>
        <c:dLbls>
          <c:showLegendKey val="0"/>
          <c:showVal val="0"/>
          <c:showCatName val="0"/>
          <c:showSerName val="0"/>
          <c:showPercent val="0"/>
          <c:showBubbleSize val="0"/>
        </c:dLbls>
        <c:gapWidth val="150"/>
        <c:axId val="298082112"/>
        <c:axId val="29809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594B-4E3A-AB76-C66C67A53B81}"/>
            </c:ext>
          </c:extLst>
        </c:ser>
        <c:dLbls>
          <c:showLegendKey val="0"/>
          <c:showVal val="0"/>
          <c:showCatName val="0"/>
          <c:showSerName val="0"/>
          <c:showPercent val="0"/>
          <c:showBubbleSize val="0"/>
        </c:dLbls>
        <c:marker val="1"/>
        <c:smooth val="0"/>
        <c:axId val="298082112"/>
        <c:axId val="298090688"/>
      </c:lineChart>
      <c:dateAx>
        <c:axId val="298082112"/>
        <c:scaling>
          <c:orientation val="minMax"/>
        </c:scaling>
        <c:delete val="1"/>
        <c:axPos val="b"/>
        <c:numFmt formatCode="ge" sourceLinked="1"/>
        <c:majorTickMark val="none"/>
        <c:minorTickMark val="none"/>
        <c:tickLblPos val="none"/>
        <c:crossAx val="298090688"/>
        <c:crosses val="autoZero"/>
        <c:auto val="1"/>
        <c:lblOffset val="100"/>
        <c:baseTimeUnit val="years"/>
      </c:dateAx>
      <c:valAx>
        <c:axId val="29809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08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10.92</c:v>
                </c:pt>
                <c:pt idx="1">
                  <c:v>10.95</c:v>
                </c:pt>
                <c:pt idx="2">
                  <c:v>1.0900000000000001</c:v>
                </c:pt>
                <c:pt idx="3">
                  <c:v>1.0900000000000001</c:v>
                </c:pt>
                <c:pt idx="4">
                  <c:v>0.33</c:v>
                </c:pt>
              </c:numCache>
            </c:numRef>
          </c:val>
          <c:extLst xmlns:c16r2="http://schemas.microsoft.com/office/drawing/2015/06/chart">
            <c:ext xmlns:c16="http://schemas.microsoft.com/office/drawing/2014/chart" uri="{C3380CC4-5D6E-409C-BE32-E72D297353CC}">
              <c16:uniqueId val="{00000000-94B8-47A4-A643-1E84728330C2}"/>
            </c:ext>
          </c:extLst>
        </c:ser>
        <c:dLbls>
          <c:showLegendKey val="0"/>
          <c:showVal val="0"/>
          <c:showCatName val="0"/>
          <c:showSerName val="0"/>
          <c:showPercent val="0"/>
          <c:showBubbleSize val="0"/>
        </c:dLbls>
        <c:gapWidth val="150"/>
        <c:axId val="298118968"/>
        <c:axId val="296810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94B8-47A4-A643-1E84728330C2}"/>
            </c:ext>
          </c:extLst>
        </c:ser>
        <c:dLbls>
          <c:showLegendKey val="0"/>
          <c:showVal val="0"/>
          <c:showCatName val="0"/>
          <c:showSerName val="0"/>
          <c:showPercent val="0"/>
          <c:showBubbleSize val="0"/>
        </c:dLbls>
        <c:marker val="1"/>
        <c:smooth val="0"/>
        <c:axId val="298118968"/>
        <c:axId val="296810472"/>
      </c:lineChart>
      <c:dateAx>
        <c:axId val="298118968"/>
        <c:scaling>
          <c:orientation val="minMax"/>
        </c:scaling>
        <c:delete val="1"/>
        <c:axPos val="b"/>
        <c:numFmt formatCode="ge" sourceLinked="1"/>
        <c:majorTickMark val="none"/>
        <c:minorTickMark val="none"/>
        <c:tickLblPos val="none"/>
        <c:crossAx val="296810472"/>
        <c:crosses val="autoZero"/>
        <c:auto val="1"/>
        <c:lblOffset val="100"/>
        <c:baseTimeUnit val="years"/>
      </c:dateAx>
      <c:valAx>
        <c:axId val="29681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118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3.52</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48D-4E94-A850-6810D4556AC2}"/>
            </c:ext>
          </c:extLst>
        </c:ser>
        <c:dLbls>
          <c:showLegendKey val="0"/>
          <c:showVal val="0"/>
          <c:showCatName val="0"/>
          <c:showSerName val="0"/>
          <c:showPercent val="0"/>
          <c:showBubbleSize val="0"/>
        </c:dLbls>
        <c:gapWidth val="150"/>
        <c:axId val="296812040"/>
        <c:axId val="29681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348D-4E94-A850-6810D4556AC2}"/>
            </c:ext>
          </c:extLst>
        </c:ser>
        <c:dLbls>
          <c:showLegendKey val="0"/>
          <c:showVal val="0"/>
          <c:showCatName val="0"/>
          <c:showSerName val="0"/>
          <c:showPercent val="0"/>
          <c:showBubbleSize val="0"/>
        </c:dLbls>
        <c:marker val="1"/>
        <c:smooth val="0"/>
        <c:axId val="296812040"/>
        <c:axId val="296812432"/>
      </c:lineChart>
      <c:dateAx>
        <c:axId val="296812040"/>
        <c:scaling>
          <c:orientation val="minMax"/>
        </c:scaling>
        <c:delete val="1"/>
        <c:axPos val="b"/>
        <c:numFmt formatCode="ge" sourceLinked="1"/>
        <c:majorTickMark val="none"/>
        <c:minorTickMark val="none"/>
        <c:tickLblPos val="none"/>
        <c:crossAx val="296812432"/>
        <c:crosses val="autoZero"/>
        <c:auto val="1"/>
        <c:lblOffset val="100"/>
        <c:baseTimeUnit val="years"/>
      </c:dateAx>
      <c:valAx>
        <c:axId val="296812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6812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340.49</c:v>
                </c:pt>
                <c:pt idx="1">
                  <c:v>205.26</c:v>
                </c:pt>
                <c:pt idx="2">
                  <c:v>247.2</c:v>
                </c:pt>
                <c:pt idx="3">
                  <c:v>199.06</c:v>
                </c:pt>
                <c:pt idx="4">
                  <c:v>268.14</c:v>
                </c:pt>
              </c:numCache>
            </c:numRef>
          </c:val>
          <c:extLst xmlns:c16r2="http://schemas.microsoft.com/office/drawing/2015/06/chart">
            <c:ext xmlns:c16="http://schemas.microsoft.com/office/drawing/2014/chart" uri="{C3380CC4-5D6E-409C-BE32-E72D297353CC}">
              <c16:uniqueId val="{00000000-3AFC-43C8-A179-82B1F44C042D}"/>
            </c:ext>
          </c:extLst>
        </c:ser>
        <c:dLbls>
          <c:showLegendKey val="0"/>
          <c:showVal val="0"/>
          <c:showCatName val="0"/>
          <c:showSerName val="0"/>
          <c:showPercent val="0"/>
          <c:showBubbleSize val="0"/>
        </c:dLbls>
        <c:gapWidth val="150"/>
        <c:axId val="298216440"/>
        <c:axId val="29821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3AFC-43C8-A179-82B1F44C042D}"/>
            </c:ext>
          </c:extLst>
        </c:ser>
        <c:dLbls>
          <c:showLegendKey val="0"/>
          <c:showVal val="0"/>
          <c:showCatName val="0"/>
          <c:showSerName val="0"/>
          <c:showPercent val="0"/>
          <c:showBubbleSize val="0"/>
        </c:dLbls>
        <c:marker val="1"/>
        <c:smooth val="0"/>
        <c:axId val="298216440"/>
        <c:axId val="298216832"/>
      </c:lineChart>
      <c:dateAx>
        <c:axId val="298216440"/>
        <c:scaling>
          <c:orientation val="minMax"/>
        </c:scaling>
        <c:delete val="1"/>
        <c:axPos val="b"/>
        <c:numFmt formatCode="ge" sourceLinked="1"/>
        <c:majorTickMark val="none"/>
        <c:minorTickMark val="none"/>
        <c:tickLblPos val="none"/>
        <c:crossAx val="298216832"/>
        <c:crosses val="autoZero"/>
        <c:auto val="1"/>
        <c:lblOffset val="100"/>
        <c:baseTimeUnit val="years"/>
      </c:dateAx>
      <c:valAx>
        <c:axId val="298216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8216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251.56</c:v>
                </c:pt>
                <c:pt idx="1">
                  <c:v>243.35</c:v>
                </c:pt>
                <c:pt idx="2">
                  <c:v>220.33</c:v>
                </c:pt>
                <c:pt idx="3">
                  <c:v>203.74</c:v>
                </c:pt>
                <c:pt idx="4">
                  <c:v>167.48</c:v>
                </c:pt>
              </c:numCache>
            </c:numRef>
          </c:val>
          <c:extLst xmlns:c16r2="http://schemas.microsoft.com/office/drawing/2015/06/chart">
            <c:ext xmlns:c16="http://schemas.microsoft.com/office/drawing/2014/chart" uri="{C3380CC4-5D6E-409C-BE32-E72D297353CC}">
              <c16:uniqueId val="{00000000-DF09-4510-9C0A-7F895E48B1D3}"/>
            </c:ext>
          </c:extLst>
        </c:ser>
        <c:dLbls>
          <c:showLegendKey val="0"/>
          <c:showVal val="0"/>
          <c:showCatName val="0"/>
          <c:showSerName val="0"/>
          <c:showPercent val="0"/>
          <c:showBubbleSize val="0"/>
        </c:dLbls>
        <c:gapWidth val="150"/>
        <c:axId val="298218008"/>
        <c:axId val="29821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DF09-4510-9C0A-7F895E48B1D3}"/>
            </c:ext>
          </c:extLst>
        </c:ser>
        <c:dLbls>
          <c:showLegendKey val="0"/>
          <c:showVal val="0"/>
          <c:showCatName val="0"/>
          <c:showSerName val="0"/>
          <c:showPercent val="0"/>
          <c:showBubbleSize val="0"/>
        </c:dLbls>
        <c:marker val="1"/>
        <c:smooth val="0"/>
        <c:axId val="298218008"/>
        <c:axId val="298218400"/>
      </c:lineChart>
      <c:dateAx>
        <c:axId val="298218008"/>
        <c:scaling>
          <c:orientation val="minMax"/>
        </c:scaling>
        <c:delete val="1"/>
        <c:axPos val="b"/>
        <c:numFmt formatCode="ge" sourceLinked="1"/>
        <c:majorTickMark val="none"/>
        <c:minorTickMark val="none"/>
        <c:tickLblPos val="none"/>
        <c:crossAx val="298218400"/>
        <c:crosses val="autoZero"/>
        <c:auto val="1"/>
        <c:lblOffset val="100"/>
        <c:baseTimeUnit val="years"/>
      </c:dateAx>
      <c:valAx>
        <c:axId val="298218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8218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91.87</c:v>
                </c:pt>
                <c:pt idx="1">
                  <c:v>90.74</c:v>
                </c:pt>
                <c:pt idx="2">
                  <c:v>93.85</c:v>
                </c:pt>
                <c:pt idx="3">
                  <c:v>93.5</c:v>
                </c:pt>
                <c:pt idx="4">
                  <c:v>105.03</c:v>
                </c:pt>
              </c:numCache>
            </c:numRef>
          </c:val>
          <c:extLst xmlns:c16r2="http://schemas.microsoft.com/office/drawing/2015/06/chart">
            <c:ext xmlns:c16="http://schemas.microsoft.com/office/drawing/2014/chart" uri="{C3380CC4-5D6E-409C-BE32-E72D297353CC}">
              <c16:uniqueId val="{00000000-3A3F-43DF-BDD9-320C5DCDB467}"/>
            </c:ext>
          </c:extLst>
        </c:ser>
        <c:dLbls>
          <c:showLegendKey val="0"/>
          <c:showVal val="0"/>
          <c:showCatName val="0"/>
          <c:showSerName val="0"/>
          <c:showPercent val="0"/>
          <c:showBubbleSize val="0"/>
        </c:dLbls>
        <c:gapWidth val="150"/>
        <c:axId val="298216048"/>
        <c:axId val="298215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3A3F-43DF-BDD9-320C5DCDB467}"/>
            </c:ext>
          </c:extLst>
        </c:ser>
        <c:dLbls>
          <c:showLegendKey val="0"/>
          <c:showVal val="0"/>
          <c:showCatName val="0"/>
          <c:showSerName val="0"/>
          <c:showPercent val="0"/>
          <c:showBubbleSize val="0"/>
        </c:dLbls>
        <c:marker val="1"/>
        <c:smooth val="0"/>
        <c:axId val="298216048"/>
        <c:axId val="298215656"/>
      </c:lineChart>
      <c:dateAx>
        <c:axId val="298216048"/>
        <c:scaling>
          <c:orientation val="minMax"/>
        </c:scaling>
        <c:delete val="1"/>
        <c:axPos val="b"/>
        <c:numFmt formatCode="ge" sourceLinked="1"/>
        <c:majorTickMark val="none"/>
        <c:minorTickMark val="none"/>
        <c:tickLblPos val="none"/>
        <c:crossAx val="298215656"/>
        <c:crosses val="autoZero"/>
        <c:auto val="1"/>
        <c:lblOffset val="100"/>
        <c:baseTimeUnit val="years"/>
      </c:dateAx>
      <c:valAx>
        <c:axId val="298215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21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223.34</c:v>
                </c:pt>
                <c:pt idx="1">
                  <c:v>223.59</c:v>
                </c:pt>
                <c:pt idx="2">
                  <c:v>219.11</c:v>
                </c:pt>
                <c:pt idx="3">
                  <c:v>224.03</c:v>
                </c:pt>
                <c:pt idx="4">
                  <c:v>222.7</c:v>
                </c:pt>
              </c:numCache>
            </c:numRef>
          </c:val>
          <c:extLst xmlns:c16r2="http://schemas.microsoft.com/office/drawing/2015/06/chart">
            <c:ext xmlns:c16="http://schemas.microsoft.com/office/drawing/2014/chart" uri="{C3380CC4-5D6E-409C-BE32-E72D297353CC}">
              <c16:uniqueId val="{00000000-1DB7-4F3D-AACD-01E556262874}"/>
            </c:ext>
          </c:extLst>
        </c:ser>
        <c:dLbls>
          <c:showLegendKey val="0"/>
          <c:showVal val="0"/>
          <c:showCatName val="0"/>
          <c:showSerName val="0"/>
          <c:showPercent val="0"/>
          <c:showBubbleSize val="0"/>
        </c:dLbls>
        <c:gapWidth val="150"/>
        <c:axId val="298536712"/>
        <c:axId val="29853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1DB7-4F3D-AACD-01E556262874}"/>
            </c:ext>
          </c:extLst>
        </c:ser>
        <c:dLbls>
          <c:showLegendKey val="0"/>
          <c:showVal val="0"/>
          <c:showCatName val="0"/>
          <c:showSerName val="0"/>
          <c:showPercent val="0"/>
          <c:showBubbleSize val="0"/>
        </c:dLbls>
        <c:marker val="1"/>
        <c:smooth val="0"/>
        <c:axId val="298536712"/>
        <c:axId val="298537104"/>
      </c:lineChart>
      <c:dateAx>
        <c:axId val="298536712"/>
        <c:scaling>
          <c:orientation val="minMax"/>
        </c:scaling>
        <c:delete val="1"/>
        <c:axPos val="b"/>
        <c:numFmt formatCode="ge" sourceLinked="1"/>
        <c:majorTickMark val="none"/>
        <c:minorTickMark val="none"/>
        <c:tickLblPos val="none"/>
        <c:crossAx val="298537104"/>
        <c:crosses val="autoZero"/>
        <c:auto val="1"/>
        <c:lblOffset val="100"/>
        <c:baseTimeUnit val="years"/>
      </c:dateAx>
      <c:valAx>
        <c:axId val="29853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53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福岡県　宇美町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37376</v>
      </c>
      <c r="AM8" s="70"/>
      <c r="AN8" s="70"/>
      <c r="AO8" s="70"/>
      <c r="AP8" s="70"/>
      <c r="AQ8" s="70"/>
      <c r="AR8" s="70"/>
      <c r="AS8" s="70"/>
      <c r="AT8" s="66">
        <f>データ!$S$6</f>
        <v>30.21</v>
      </c>
      <c r="AU8" s="67"/>
      <c r="AV8" s="67"/>
      <c r="AW8" s="67"/>
      <c r="AX8" s="67"/>
      <c r="AY8" s="67"/>
      <c r="AZ8" s="67"/>
      <c r="BA8" s="67"/>
      <c r="BB8" s="69">
        <f>データ!$T$6</f>
        <v>1237.21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82.41</v>
      </c>
      <c r="J10" s="67"/>
      <c r="K10" s="67"/>
      <c r="L10" s="67"/>
      <c r="M10" s="67"/>
      <c r="N10" s="67"/>
      <c r="O10" s="68"/>
      <c r="P10" s="69">
        <f>データ!$P$6</f>
        <v>96.47</v>
      </c>
      <c r="Q10" s="69"/>
      <c r="R10" s="69"/>
      <c r="S10" s="69"/>
      <c r="T10" s="69"/>
      <c r="U10" s="69"/>
      <c r="V10" s="69"/>
      <c r="W10" s="70">
        <f>データ!$Q$6</f>
        <v>4240</v>
      </c>
      <c r="X10" s="70"/>
      <c r="Y10" s="70"/>
      <c r="Z10" s="70"/>
      <c r="AA10" s="70"/>
      <c r="AB10" s="70"/>
      <c r="AC10" s="70"/>
      <c r="AD10" s="2"/>
      <c r="AE10" s="2"/>
      <c r="AF10" s="2"/>
      <c r="AG10" s="2"/>
      <c r="AH10" s="4"/>
      <c r="AI10" s="4"/>
      <c r="AJ10" s="4"/>
      <c r="AK10" s="4"/>
      <c r="AL10" s="70">
        <f>データ!$U$6</f>
        <v>36042</v>
      </c>
      <c r="AM10" s="70"/>
      <c r="AN10" s="70"/>
      <c r="AO10" s="70"/>
      <c r="AP10" s="70"/>
      <c r="AQ10" s="70"/>
      <c r="AR10" s="70"/>
      <c r="AS10" s="70"/>
      <c r="AT10" s="66">
        <f>データ!$V$6</f>
        <v>12.32</v>
      </c>
      <c r="AU10" s="67"/>
      <c r="AV10" s="67"/>
      <c r="AW10" s="67"/>
      <c r="AX10" s="67"/>
      <c r="AY10" s="67"/>
      <c r="AZ10" s="67"/>
      <c r="BA10" s="67"/>
      <c r="BB10" s="69">
        <f>データ!$W$6</f>
        <v>2925.49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nW0RfL3fW6tp2/3f35mmgW3nzkWtkgU3Vo4PdezGxaq5iF5Rh0u9ejTtqfcx8qOs0+LGQWwgeq3y8Krg+63F5g==" saltValue="jWcWaSL65lzaXCmCoGl8m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403415</v>
      </c>
      <c r="D6" s="33">
        <f t="shared" si="3"/>
        <v>46</v>
      </c>
      <c r="E6" s="33">
        <f t="shared" si="3"/>
        <v>1</v>
      </c>
      <c r="F6" s="33">
        <f t="shared" si="3"/>
        <v>0</v>
      </c>
      <c r="G6" s="33">
        <f t="shared" si="3"/>
        <v>1</v>
      </c>
      <c r="H6" s="33" t="str">
        <f t="shared" si="3"/>
        <v>福岡県　宇美町</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82.41</v>
      </c>
      <c r="P6" s="34">
        <f t="shared" si="3"/>
        <v>96.47</v>
      </c>
      <c r="Q6" s="34">
        <f t="shared" si="3"/>
        <v>4240</v>
      </c>
      <c r="R6" s="34">
        <f t="shared" si="3"/>
        <v>37376</v>
      </c>
      <c r="S6" s="34">
        <f t="shared" si="3"/>
        <v>30.21</v>
      </c>
      <c r="T6" s="34">
        <f t="shared" si="3"/>
        <v>1237.21</v>
      </c>
      <c r="U6" s="34">
        <f t="shared" si="3"/>
        <v>36042</v>
      </c>
      <c r="V6" s="34">
        <f t="shared" si="3"/>
        <v>12.32</v>
      </c>
      <c r="W6" s="34">
        <f t="shared" si="3"/>
        <v>2925.49</v>
      </c>
      <c r="X6" s="35">
        <f>IF(X7="",NA(),X7)</f>
        <v>96.69</v>
      </c>
      <c r="Y6" s="35">
        <f t="shared" ref="Y6:AG6" si="4">IF(Y7="",NA(),Y7)</f>
        <v>95.61</v>
      </c>
      <c r="Z6" s="35">
        <f t="shared" si="4"/>
        <v>98.63</v>
      </c>
      <c r="AA6" s="35">
        <f t="shared" si="4"/>
        <v>100.07</v>
      </c>
      <c r="AB6" s="35">
        <f t="shared" si="4"/>
        <v>111.09</v>
      </c>
      <c r="AC6" s="35">
        <f t="shared" si="4"/>
        <v>106.89</v>
      </c>
      <c r="AD6" s="35">
        <f t="shared" si="4"/>
        <v>109.04</v>
      </c>
      <c r="AE6" s="35">
        <f t="shared" si="4"/>
        <v>109.64</v>
      </c>
      <c r="AF6" s="35">
        <f t="shared" si="4"/>
        <v>110.95</v>
      </c>
      <c r="AG6" s="35">
        <f t="shared" si="4"/>
        <v>110.68</v>
      </c>
      <c r="AH6" s="34" t="str">
        <f>IF(AH7="","",IF(AH7="-","【-】","【"&amp;SUBSTITUTE(TEXT(AH7,"#,##0.00"),"-","△")&amp;"】"))</f>
        <v>【113.39】</v>
      </c>
      <c r="AI6" s="35">
        <f>IF(AI7="",NA(),AI7)</f>
        <v>3.52</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340.49</v>
      </c>
      <c r="AU6" s="35">
        <f t="shared" ref="AU6:BC6" si="6">IF(AU7="",NA(),AU7)</f>
        <v>205.26</v>
      </c>
      <c r="AV6" s="35">
        <f t="shared" si="6"/>
        <v>247.2</v>
      </c>
      <c r="AW6" s="35">
        <f t="shared" si="6"/>
        <v>199.06</v>
      </c>
      <c r="AX6" s="35">
        <f t="shared" si="6"/>
        <v>268.14</v>
      </c>
      <c r="AY6" s="35">
        <f t="shared" si="6"/>
        <v>909.68</v>
      </c>
      <c r="AZ6" s="35">
        <f t="shared" si="6"/>
        <v>382.09</v>
      </c>
      <c r="BA6" s="35">
        <f t="shared" si="6"/>
        <v>371.31</v>
      </c>
      <c r="BB6" s="35">
        <f t="shared" si="6"/>
        <v>377.63</v>
      </c>
      <c r="BC6" s="35">
        <f t="shared" si="6"/>
        <v>357.34</v>
      </c>
      <c r="BD6" s="34" t="str">
        <f>IF(BD7="","",IF(BD7="-","【-】","【"&amp;SUBSTITUTE(TEXT(BD7,"#,##0.00"),"-","△")&amp;"】"))</f>
        <v>【264.34】</v>
      </c>
      <c r="BE6" s="35">
        <f>IF(BE7="",NA(),BE7)</f>
        <v>251.56</v>
      </c>
      <c r="BF6" s="35">
        <f t="shared" ref="BF6:BN6" si="7">IF(BF7="",NA(),BF7)</f>
        <v>243.35</v>
      </c>
      <c r="BG6" s="35">
        <f t="shared" si="7"/>
        <v>220.33</v>
      </c>
      <c r="BH6" s="35">
        <f t="shared" si="7"/>
        <v>203.74</v>
      </c>
      <c r="BI6" s="35">
        <f t="shared" si="7"/>
        <v>167.48</v>
      </c>
      <c r="BJ6" s="35">
        <f t="shared" si="7"/>
        <v>382.65</v>
      </c>
      <c r="BK6" s="35">
        <f t="shared" si="7"/>
        <v>385.06</v>
      </c>
      <c r="BL6" s="35">
        <f t="shared" si="7"/>
        <v>373.09</v>
      </c>
      <c r="BM6" s="35">
        <f t="shared" si="7"/>
        <v>364.71</v>
      </c>
      <c r="BN6" s="35">
        <f t="shared" si="7"/>
        <v>373.69</v>
      </c>
      <c r="BO6" s="34" t="str">
        <f>IF(BO7="","",IF(BO7="-","【-】","【"&amp;SUBSTITUTE(TEXT(BO7,"#,##0.00"),"-","△")&amp;"】"))</f>
        <v>【274.27】</v>
      </c>
      <c r="BP6" s="35">
        <f>IF(BP7="",NA(),BP7)</f>
        <v>91.87</v>
      </c>
      <c r="BQ6" s="35">
        <f t="shared" ref="BQ6:BY6" si="8">IF(BQ7="",NA(),BQ7)</f>
        <v>90.74</v>
      </c>
      <c r="BR6" s="35">
        <f t="shared" si="8"/>
        <v>93.85</v>
      </c>
      <c r="BS6" s="35">
        <f t="shared" si="8"/>
        <v>93.5</v>
      </c>
      <c r="BT6" s="35">
        <f t="shared" si="8"/>
        <v>105.03</v>
      </c>
      <c r="BU6" s="35">
        <f t="shared" si="8"/>
        <v>96.1</v>
      </c>
      <c r="BV6" s="35">
        <f t="shared" si="8"/>
        <v>99.07</v>
      </c>
      <c r="BW6" s="35">
        <f t="shared" si="8"/>
        <v>99.99</v>
      </c>
      <c r="BX6" s="35">
        <f t="shared" si="8"/>
        <v>100.65</v>
      </c>
      <c r="BY6" s="35">
        <f t="shared" si="8"/>
        <v>99.87</v>
      </c>
      <c r="BZ6" s="34" t="str">
        <f>IF(BZ7="","",IF(BZ7="-","【-】","【"&amp;SUBSTITUTE(TEXT(BZ7,"#,##0.00"),"-","△")&amp;"】"))</f>
        <v>【104.36】</v>
      </c>
      <c r="CA6" s="35">
        <f>IF(CA7="",NA(),CA7)</f>
        <v>223.34</v>
      </c>
      <c r="CB6" s="35">
        <f t="shared" ref="CB6:CJ6" si="9">IF(CB7="",NA(),CB7)</f>
        <v>223.59</v>
      </c>
      <c r="CC6" s="35">
        <f t="shared" si="9"/>
        <v>219.11</v>
      </c>
      <c r="CD6" s="35">
        <f t="shared" si="9"/>
        <v>224.03</v>
      </c>
      <c r="CE6" s="35">
        <f t="shared" si="9"/>
        <v>222.7</v>
      </c>
      <c r="CF6" s="35">
        <f t="shared" si="9"/>
        <v>178.39</v>
      </c>
      <c r="CG6" s="35">
        <f t="shared" si="9"/>
        <v>173.03</v>
      </c>
      <c r="CH6" s="35">
        <f t="shared" si="9"/>
        <v>171.15</v>
      </c>
      <c r="CI6" s="35">
        <f t="shared" si="9"/>
        <v>170.19</v>
      </c>
      <c r="CJ6" s="35">
        <f t="shared" si="9"/>
        <v>171.81</v>
      </c>
      <c r="CK6" s="34" t="str">
        <f>IF(CK7="","",IF(CK7="-","【-】","【"&amp;SUBSTITUTE(TEXT(CK7,"#,##0.00"),"-","△")&amp;"】"))</f>
        <v>【165.71】</v>
      </c>
      <c r="CL6" s="35">
        <f>IF(CL7="",NA(),CL7)</f>
        <v>50.29</v>
      </c>
      <c r="CM6" s="35">
        <f t="shared" ref="CM6:CU6" si="10">IF(CM7="",NA(),CM7)</f>
        <v>49.33</v>
      </c>
      <c r="CN6" s="35">
        <f t="shared" si="10"/>
        <v>49.37</v>
      </c>
      <c r="CO6" s="35">
        <f t="shared" si="10"/>
        <v>48.74</v>
      </c>
      <c r="CP6" s="35">
        <f t="shared" si="10"/>
        <v>48.73</v>
      </c>
      <c r="CQ6" s="35">
        <f t="shared" si="10"/>
        <v>59.23</v>
      </c>
      <c r="CR6" s="35">
        <f t="shared" si="10"/>
        <v>58.58</v>
      </c>
      <c r="CS6" s="35">
        <f t="shared" si="10"/>
        <v>58.53</v>
      </c>
      <c r="CT6" s="35">
        <f t="shared" si="10"/>
        <v>59.01</v>
      </c>
      <c r="CU6" s="35">
        <f t="shared" si="10"/>
        <v>60.03</v>
      </c>
      <c r="CV6" s="34" t="str">
        <f>IF(CV7="","",IF(CV7="-","【-】","【"&amp;SUBSTITUTE(TEXT(CV7,"#,##0.00"),"-","△")&amp;"】"))</f>
        <v>【60.41】</v>
      </c>
      <c r="CW6" s="35">
        <f>IF(CW7="",NA(),CW7)</f>
        <v>91.81</v>
      </c>
      <c r="CX6" s="35">
        <f t="shared" ref="CX6:DF6" si="11">IF(CX7="",NA(),CX7)</f>
        <v>91.68</v>
      </c>
      <c r="CY6" s="35">
        <f t="shared" si="11"/>
        <v>92.69</v>
      </c>
      <c r="CZ6" s="35">
        <f t="shared" si="11"/>
        <v>92.33</v>
      </c>
      <c r="DA6" s="35">
        <f t="shared" si="11"/>
        <v>91.9</v>
      </c>
      <c r="DB6" s="35">
        <f t="shared" si="11"/>
        <v>85.53</v>
      </c>
      <c r="DC6" s="35">
        <f t="shared" si="11"/>
        <v>85.23</v>
      </c>
      <c r="DD6" s="35">
        <f t="shared" si="11"/>
        <v>85.26</v>
      </c>
      <c r="DE6" s="35">
        <f t="shared" si="11"/>
        <v>85.37</v>
      </c>
      <c r="DF6" s="35">
        <f t="shared" si="11"/>
        <v>84.81</v>
      </c>
      <c r="DG6" s="34" t="str">
        <f>IF(DG7="","",IF(DG7="-","【-】","【"&amp;SUBSTITUTE(TEXT(DG7,"#,##0.00"),"-","△")&amp;"】"))</f>
        <v>【89.93】</v>
      </c>
      <c r="DH6" s="35">
        <f>IF(DH7="",NA(),DH7)</f>
        <v>37.15</v>
      </c>
      <c r="DI6" s="35">
        <f t="shared" ref="DI6:DQ6" si="12">IF(DI7="",NA(),DI7)</f>
        <v>38.590000000000003</v>
      </c>
      <c r="DJ6" s="35">
        <f t="shared" si="12"/>
        <v>40.479999999999997</v>
      </c>
      <c r="DK6" s="35">
        <f t="shared" si="12"/>
        <v>41.68</v>
      </c>
      <c r="DL6" s="35">
        <f t="shared" si="12"/>
        <v>43.18</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10.92</v>
      </c>
      <c r="DT6" s="35">
        <f t="shared" ref="DT6:EB6" si="13">IF(DT7="",NA(),DT7)</f>
        <v>10.95</v>
      </c>
      <c r="DU6" s="35">
        <f t="shared" si="13"/>
        <v>1.0900000000000001</v>
      </c>
      <c r="DV6" s="35">
        <f t="shared" si="13"/>
        <v>1.0900000000000001</v>
      </c>
      <c r="DW6" s="35">
        <f t="shared" si="13"/>
        <v>0.33</v>
      </c>
      <c r="DX6" s="35">
        <f t="shared" si="13"/>
        <v>8.39</v>
      </c>
      <c r="DY6" s="35">
        <f t="shared" si="13"/>
        <v>10.09</v>
      </c>
      <c r="DZ6" s="35">
        <f t="shared" si="13"/>
        <v>10.54</v>
      </c>
      <c r="EA6" s="35">
        <f t="shared" si="13"/>
        <v>12.03</v>
      </c>
      <c r="EB6" s="35">
        <f t="shared" si="13"/>
        <v>12.19</v>
      </c>
      <c r="EC6" s="34" t="str">
        <f>IF(EC7="","",IF(EC7="-","【-】","【"&amp;SUBSTITUTE(TEXT(EC7,"#,##0.00"),"-","△")&amp;"】"))</f>
        <v>【15.89】</v>
      </c>
      <c r="ED6" s="35">
        <f>IF(ED7="",NA(),ED7)</f>
        <v>0.18</v>
      </c>
      <c r="EE6" s="35">
        <f t="shared" ref="EE6:EM6" si="14">IF(EE7="",NA(),EE7)</f>
        <v>0.28999999999999998</v>
      </c>
      <c r="EF6" s="35">
        <f t="shared" si="14"/>
        <v>0.13</v>
      </c>
      <c r="EG6" s="35">
        <f t="shared" si="14"/>
        <v>1.23</v>
      </c>
      <c r="EH6" s="35">
        <f t="shared" si="14"/>
        <v>0.62</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403415</v>
      </c>
      <c r="D7" s="37">
        <v>46</v>
      </c>
      <c r="E7" s="37">
        <v>1</v>
      </c>
      <c r="F7" s="37">
        <v>0</v>
      </c>
      <c r="G7" s="37">
        <v>1</v>
      </c>
      <c r="H7" s="37" t="s">
        <v>105</v>
      </c>
      <c r="I7" s="37" t="s">
        <v>106</v>
      </c>
      <c r="J7" s="37" t="s">
        <v>107</v>
      </c>
      <c r="K7" s="37" t="s">
        <v>108</v>
      </c>
      <c r="L7" s="37" t="s">
        <v>109</v>
      </c>
      <c r="M7" s="37" t="s">
        <v>110</v>
      </c>
      <c r="N7" s="38" t="s">
        <v>111</v>
      </c>
      <c r="O7" s="38">
        <v>82.41</v>
      </c>
      <c r="P7" s="38">
        <v>96.47</v>
      </c>
      <c r="Q7" s="38">
        <v>4240</v>
      </c>
      <c r="R7" s="38">
        <v>37376</v>
      </c>
      <c r="S7" s="38">
        <v>30.21</v>
      </c>
      <c r="T7" s="38">
        <v>1237.21</v>
      </c>
      <c r="U7" s="38">
        <v>36042</v>
      </c>
      <c r="V7" s="38">
        <v>12.32</v>
      </c>
      <c r="W7" s="38">
        <v>2925.49</v>
      </c>
      <c r="X7" s="38">
        <v>96.69</v>
      </c>
      <c r="Y7" s="38">
        <v>95.61</v>
      </c>
      <c r="Z7" s="38">
        <v>98.63</v>
      </c>
      <c r="AA7" s="38">
        <v>100.07</v>
      </c>
      <c r="AB7" s="38">
        <v>111.09</v>
      </c>
      <c r="AC7" s="38">
        <v>106.89</v>
      </c>
      <c r="AD7" s="38">
        <v>109.04</v>
      </c>
      <c r="AE7" s="38">
        <v>109.64</v>
      </c>
      <c r="AF7" s="38">
        <v>110.95</v>
      </c>
      <c r="AG7" s="38">
        <v>110.68</v>
      </c>
      <c r="AH7" s="38">
        <v>113.39</v>
      </c>
      <c r="AI7" s="38">
        <v>3.52</v>
      </c>
      <c r="AJ7" s="38">
        <v>0</v>
      </c>
      <c r="AK7" s="38">
        <v>0</v>
      </c>
      <c r="AL7" s="38">
        <v>0</v>
      </c>
      <c r="AM7" s="38">
        <v>0</v>
      </c>
      <c r="AN7" s="38">
        <v>7.76</v>
      </c>
      <c r="AO7" s="38">
        <v>3.77</v>
      </c>
      <c r="AP7" s="38">
        <v>3.62</v>
      </c>
      <c r="AQ7" s="38">
        <v>3.91</v>
      </c>
      <c r="AR7" s="38">
        <v>3.56</v>
      </c>
      <c r="AS7" s="38">
        <v>0.85</v>
      </c>
      <c r="AT7" s="38">
        <v>340.49</v>
      </c>
      <c r="AU7" s="38">
        <v>205.26</v>
      </c>
      <c r="AV7" s="38">
        <v>247.2</v>
      </c>
      <c r="AW7" s="38">
        <v>199.06</v>
      </c>
      <c r="AX7" s="38">
        <v>268.14</v>
      </c>
      <c r="AY7" s="38">
        <v>909.68</v>
      </c>
      <c r="AZ7" s="38">
        <v>382.09</v>
      </c>
      <c r="BA7" s="38">
        <v>371.31</v>
      </c>
      <c r="BB7" s="38">
        <v>377.63</v>
      </c>
      <c r="BC7" s="38">
        <v>357.34</v>
      </c>
      <c r="BD7" s="38">
        <v>264.33999999999997</v>
      </c>
      <c r="BE7" s="38">
        <v>251.56</v>
      </c>
      <c r="BF7" s="38">
        <v>243.35</v>
      </c>
      <c r="BG7" s="38">
        <v>220.33</v>
      </c>
      <c r="BH7" s="38">
        <v>203.74</v>
      </c>
      <c r="BI7" s="38">
        <v>167.48</v>
      </c>
      <c r="BJ7" s="38">
        <v>382.65</v>
      </c>
      <c r="BK7" s="38">
        <v>385.06</v>
      </c>
      <c r="BL7" s="38">
        <v>373.09</v>
      </c>
      <c r="BM7" s="38">
        <v>364.71</v>
      </c>
      <c r="BN7" s="38">
        <v>373.69</v>
      </c>
      <c r="BO7" s="38">
        <v>274.27</v>
      </c>
      <c r="BP7" s="38">
        <v>91.87</v>
      </c>
      <c r="BQ7" s="38">
        <v>90.74</v>
      </c>
      <c r="BR7" s="38">
        <v>93.85</v>
      </c>
      <c r="BS7" s="38">
        <v>93.5</v>
      </c>
      <c r="BT7" s="38">
        <v>105.03</v>
      </c>
      <c r="BU7" s="38">
        <v>96.1</v>
      </c>
      <c r="BV7" s="38">
        <v>99.07</v>
      </c>
      <c r="BW7" s="38">
        <v>99.99</v>
      </c>
      <c r="BX7" s="38">
        <v>100.65</v>
      </c>
      <c r="BY7" s="38">
        <v>99.87</v>
      </c>
      <c r="BZ7" s="38">
        <v>104.36</v>
      </c>
      <c r="CA7" s="38">
        <v>223.34</v>
      </c>
      <c r="CB7" s="38">
        <v>223.59</v>
      </c>
      <c r="CC7" s="38">
        <v>219.11</v>
      </c>
      <c r="CD7" s="38">
        <v>224.03</v>
      </c>
      <c r="CE7" s="38">
        <v>222.7</v>
      </c>
      <c r="CF7" s="38">
        <v>178.39</v>
      </c>
      <c r="CG7" s="38">
        <v>173.03</v>
      </c>
      <c r="CH7" s="38">
        <v>171.15</v>
      </c>
      <c r="CI7" s="38">
        <v>170.19</v>
      </c>
      <c r="CJ7" s="38">
        <v>171.81</v>
      </c>
      <c r="CK7" s="38">
        <v>165.71</v>
      </c>
      <c r="CL7" s="38">
        <v>50.29</v>
      </c>
      <c r="CM7" s="38">
        <v>49.33</v>
      </c>
      <c r="CN7" s="38">
        <v>49.37</v>
      </c>
      <c r="CO7" s="38">
        <v>48.74</v>
      </c>
      <c r="CP7" s="38">
        <v>48.73</v>
      </c>
      <c r="CQ7" s="38">
        <v>59.23</v>
      </c>
      <c r="CR7" s="38">
        <v>58.58</v>
      </c>
      <c r="CS7" s="38">
        <v>58.53</v>
      </c>
      <c r="CT7" s="38">
        <v>59.01</v>
      </c>
      <c r="CU7" s="38">
        <v>60.03</v>
      </c>
      <c r="CV7" s="38">
        <v>60.41</v>
      </c>
      <c r="CW7" s="38">
        <v>91.81</v>
      </c>
      <c r="CX7" s="38">
        <v>91.68</v>
      </c>
      <c r="CY7" s="38">
        <v>92.69</v>
      </c>
      <c r="CZ7" s="38">
        <v>92.33</v>
      </c>
      <c r="DA7" s="38">
        <v>91.9</v>
      </c>
      <c r="DB7" s="38">
        <v>85.53</v>
      </c>
      <c r="DC7" s="38">
        <v>85.23</v>
      </c>
      <c r="DD7" s="38">
        <v>85.26</v>
      </c>
      <c r="DE7" s="38">
        <v>85.37</v>
      </c>
      <c r="DF7" s="38">
        <v>84.81</v>
      </c>
      <c r="DG7" s="38">
        <v>89.93</v>
      </c>
      <c r="DH7" s="38">
        <v>37.15</v>
      </c>
      <c r="DI7" s="38">
        <v>38.590000000000003</v>
      </c>
      <c r="DJ7" s="38">
        <v>40.479999999999997</v>
      </c>
      <c r="DK7" s="38">
        <v>41.68</v>
      </c>
      <c r="DL7" s="38">
        <v>43.18</v>
      </c>
      <c r="DM7" s="38">
        <v>37.340000000000003</v>
      </c>
      <c r="DN7" s="38">
        <v>44.31</v>
      </c>
      <c r="DO7" s="38">
        <v>45.75</v>
      </c>
      <c r="DP7" s="38">
        <v>46.9</v>
      </c>
      <c r="DQ7" s="38">
        <v>47.28</v>
      </c>
      <c r="DR7" s="38">
        <v>48.12</v>
      </c>
      <c r="DS7" s="38">
        <v>10.92</v>
      </c>
      <c r="DT7" s="38">
        <v>10.95</v>
      </c>
      <c r="DU7" s="38">
        <v>1.0900000000000001</v>
      </c>
      <c r="DV7" s="38">
        <v>1.0900000000000001</v>
      </c>
      <c r="DW7" s="38">
        <v>0.33</v>
      </c>
      <c r="DX7" s="38">
        <v>8.39</v>
      </c>
      <c r="DY7" s="38">
        <v>10.09</v>
      </c>
      <c r="DZ7" s="38">
        <v>10.54</v>
      </c>
      <c r="EA7" s="38">
        <v>12.03</v>
      </c>
      <c r="EB7" s="38">
        <v>12.19</v>
      </c>
      <c r="EC7" s="38">
        <v>15.89</v>
      </c>
      <c r="ED7" s="38">
        <v>0.18</v>
      </c>
      <c r="EE7" s="38">
        <v>0.28999999999999998</v>
      </c>
      <c r="EF7" s="38">
        <v>0.13</v>
      </c>
      <c r="EG7" s="38">
        <v>1.23</v>
      </c>
      <c r="EH7" s="38">
        <v>0.62</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福岡県</cp:lastModifiedBy>
  <cp:lastPrinted>2019-02-04T07:24:02Z</cp:lastPrinted>
  <dcterms:created xsi:type="dcterms:W3CDTF">2018-12-03T08:37:55Z</dcterms:created>
  <dcterms:modified xsi:type="dcterms:W3CDTF">2019-02-04T07:24:05Z</dcterms:modified>
  <cp:category/>
</cp:coreProperties>
</file>